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Alexsandra\Documents\Controladoria\Relatório de Gestão\Relatório de Gestão 2021\Informações\0 Planilha CONFEA 2021\"/>
    </mc:Choice>
  </mc:AlternateContent>
  <xr:revisionPtr revIDLastSave="0" documentId="13_ncr:1_{BB425692-22F0-46E6-8105-641CB42C101E}" xr6:coauthVersionLast="47" xr6:coauthVersionMax="47" xr10:uidLastSave="{00000000-0000-0000-0000-000000000000}"/>
  <bookViews>
    <workbookView xWindow="-120" yWindow="-120" windowWidth="29040" windowHeight="15720" tabRatio="672" xr2:uid="{00000000-000D-0000-FFFF-FFFF00000000}"/>
  </bookViews>
  <sheets>
    <sheet name="Dados - Crea-PI 2021" sheetId="3" r:id="rId1"/>
  </sheets>
  <definedNames>
    <definedName name="_xlnm._FilterDatabase" localSheetId="0" hidden="1">'Dados - Crea-PI 2021'!$A$4:$P$250</definedName>
    <definedName name="_xlnm.Print_Area" localSheetId="0">'Dados - Crea-PI 2021'!$E$9:$G$20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J116" i="3" l="1"/>
  <c r="J110" i="3" s="1"/>
  <c r="J115" i="3"/>
  <c r="J104" i="3"/>
  <c r="J103" i="3"/>
  <c r="J100" i="3"/>
  <c r="J99" i="3"/>
  <c r="J97" i="3"/>
  <c r="J95" i="3"/>
  <c r="J91" i="3"/>
  <c r="J90" i="3" s="1"/>
  <c r="J88" i="3"/>
  <c r="J87" i="3"/>
  <c r="J216" i="3"/>
  <c r="J183" i="3"/>
  <c r="J180" i="3"/>
  <c r="J172" i="3"/>
  <c r="J170" i="3" s="1"/>
  <c r="J160" i="3"/>
  <c r="J155" i="3"/>
  <c r="J140" i="3"/>
  <c r="J131" i="3"/>
  <c r="J128" i="3"/>
  <c r="J127" i="3"/>
  <c r="J121" i="3"/>
  <c r="J119" i="3"/>
  <c r="J105" i="3"/>
  <c r="J62" i="3"/>
  <c r="J38" i="3"/>
  <c r="J179" i="3" l="1"/>
  <c r="D2" i="3" l="1"/>
  <c r="D3" i="3" s="1"/>
  <c r="G2" i="3" l="1"/>
</calcChain>
</file>

<file path=xl/sharedStrings.xml><?xml version="1.0" encoding="utf-8"?>
<sst xmlns="http://schemas.openxmlformats.org/spreadsheetml/2006/main" count="3144" uniqueCount="1086">
  <si>
    <t>MÉTRICAS DOS PROCESSOS FINALÍSTICOS DO SISTEMA CONFEA/CREA - GERAÇÃO DE INDICADORES DE RESULTADO PARA PUBLICAÇÃO NO RELATÓRIO DE GESTÃO</t>
  </si>
  <si>
    <t>Nº Métricas</t>
  </si>
  <si>
    <t>Preenchidos</t>
  </si>
  <si>
    <t>% Seleção/Total</t>
  </si>
  <si>
    <t>CÓDIGO</t>
  </si>
  <si>
    <t>SUBPROGRAMA</t>
  </si>
  <si>
    <t>TEMA</t>
  </si>
  <si>
    <t>LEGISLAÇÃO</t>
  </si>
  <si>
    <t>MÉTRICA</t>
  </si>
  <si>
    <t>DEFINIÇÃO/CONCEITO</t>
  </si>
  <si>
    <t>ORIENTAÇÃO PARA PREENCHIMENTO</t>
  </si>
  <si>
    <t>RECORTE TEMPORAL DA COLETA</t>
  </si>
  <si>
    <t>FORMATO DO VALOR</t>
  </si>
  <si>
    <t>QUANTIDADE (Nº)
VALOR (R$)</t>
  </si>
  <si>
    <t>STATUS</t>
  </si>
  <si>
    <t>ESCLARECIMENTO/JUSTIFICATIVA EM CASO DE NÃO PREENCHIMENTO</t>
  </si>
  <si>
    <t>INDICADOR RELACIONADO</t>
  </si>
  <si>
    <t>APRESENTAÇÃO NO RG DO CREA</t>
  </si>
  <si>
    <t>ENVIO AO CONFEA</t>
  </si>
  <si>
    <t>01.02.01.01</t>
  </si>
  <si>
    <t>Registro</t>
  </si>
  <si>
    <t>Cadastro de instituições de ensino e cursos</t>
  </si>
  <si>
    <t>RES 1.073/2016</t>
  </si>
  <si>
    <t>Nº de instituições de ensino cadastradas</t>
  </si>
  <si>
    <t xml:space="preserve">Número total de instituições de ensino cadastradas no Crea em 31/12 do exercício de referência </t>
  </si>
  <si>
    <t>Contabilizar a quantidade de instituições de ensino cadastradas em 31/12/2021</t>
  </si>
  <si>
    <t>em 31/12/2021</t>
  </si>
  <si>
    <t>Número Inteiro</t>
  </si>
  <si>
    <t>Dado Oficial</t>
  </si>
  <si>
    <t>O setor de TI informou que não é possível prestar a informação, pois no sistema muito cadastros estão sem a informação da data de registro no Crea e Confea.</t>
  </si>
  <si>
    <t>Opcional</t>
  </si>
  <si>
    <t>01.02.01.02</t>
  </si>
  <si>
    <t>Nº de novos cadastros de instituições de ensino</t>
  </si>
  <si>
    <t xml:space="preserve">Número de instituições de ensino cujos cadastros foram efetivados no Crea durante o exercício de referência </t>
  </si>
  <si>
    <t>Contabilizar a quantidade de novos cadastros de instituições de ensino efetivados no ano de referência</t>
  </si>
  <si>
    <t>no exercício 2021</t>
  </si>
  <si>
    <t>01.02.01.03</t>
  </si>
  <si>
    <t xml:space="preserve">Nº de cursos cadastrados </t>
  </si>
  <si>
    <t xml:space="preserve">Número total de cursos cadastrados no Crea em 31/12 do exercício de referência </t>
  </si>
  <si>
    <t>Contabilizar a quantidade de cursos cadastrados em 31/12/2021</t>
  </si>
  <si>
    <t>01.02.01.04</t>
  </si>
  <si>
    <t>Nº de novos cadastros de curso</t>
  </si>
  <si>
    <t xml:space="preserve">Número de cursos cujos cadastros foram efetivados no Crea durante o exercício de referência </t>
  </si>
  <si>
    <t>Contabilizar a quantidade de novos cadastros de cursos efetivados no ano de referência</t>
  </si>
  <si>
    <t>02.01.01.01</t>
  </si>
  <si>
    <t xml:space="preserve">Registro de profissionais de nível superior </t>
  </si>
  <si>
    <t>RES 1.007/2003</t>
  </si>
  <si>
    <t>Nº de profissionais de nível superior com registro ativo no exercício anterior</t>
  </si>
  <si>
    <t xml:space="preserve">Número de profissionais com registro ativo no Crea em 31/12 do exercício anterior ao exercício de referência </t>
  </si>
  <si>
    <t>Observar que este dado foi divulgado no Relatório de Gestão 2020</t>
  </si>
  <si>
    <t>em 31/12/2020</t>
  </si>
  <si>
    <t>01.01.01</t>
  </si>
  <si>
    <t>Obrigatório</t>
  </si>
  <si>
    <t>02.01.01.02</t>
  </si>
  <si>
    <t xml:space="preserve">Nº de novos registros de profissionais de nível superior </t>
  </si>
  <si>
    <t xml:space="preserve">Número de profissionais cujos registros foram efetivados no Crea durante o exercício de referência </t>
  </si>
  <si>
    <t>Contabilizar a quantidade de novos registros de profissionais efetivados no ano de referência</t>
  </si>
  <si>
    <t>02.01.01.03</t>
  </si>
  <si>
    <t>Nº de profissionais de nível superior com registro ativo</t>
  </si>
  <si>
    <t xml:space="preserve">Número de profissionais com registro ativo no Crea em 31/12 do exercício de referência </t>
  </si>
  <si>
    <t>Contabilizar a quantidade de profissionais com registro ativo em 31/12/2021
Considerar "ativo" a situação do registro no SIC não caracterizada como "interrompido, suspenso ou cancelado"</t>
  </si>
  <si>
    <t>01.01.01
01.01.04</t>
  </si>
  <si>
    <t>02.01.01.04</t>
  </si>
  <si>
    <t xml:space="preserve">Nº de profissionais de nível superior com visto ativo </t>
  </si>
  <si>
    <t>Número de profissionais com visto no Crea para o desenvolvimento de atividades técnicas em 31/12 do exercício de referência</t>
  </si>
  <si>
    <t>Contabilizar a quantidade de profissionais com visto ativo no Crea em 31/12/2021</t>
  </si>
  <si>
    <t>02.01.01.05</t>
  </si>
  <si>
    <t>Nº de profissionais de nível superior com registro ativo inadimplentes</t>
  </si>
  <si>
    <t>Número de profissionais com registro ativo que não quitaram a anuidade do exercício de referência devida ao Crea até 31/12 do exercício de referência</t>
  </si>
  <si>
    <t>Contabilizar a quantidade de profissionais com registro ativo em débito em 31/12/2021 com a anuidade do exercício de referência
Considerar "débito" a situação da anuidade no SIC não caracterizada como "aberto, quitado, remido ou isento"</t>
  </si>
  <si>
    <t>01.02.01</t>
  </si>
  <si>
    <t>02.01.01.06</t>
  </si>
  <si>
    <t>Nº de profissionais de nível superior com registro interrompido</t>
  </si>
  <si>
    <t xml:space="preserve">Número de profissionais com registro interrompido no Crea em 31/12 do exercício de referência </t>
  </si>
  <si>
    <t>Contabilizar a quantidade de profissionais com registro interrompido em 31/12/2021
Considerar "interrompido" a situação do registro no SIC não caracterizada como "ativo, suspenso ou cancelado"</t>
  </si>
  <si>
    <t>02.01.02.01</t>
  </si>
  <si>
    <t xml:space="preserve">Registro de profissionais técnicos de nível médio </t>
  </si>
  <si>
    <t>Nº de profissionais técnicos de nível médio com registro ativo no exercício anterior</t>
  </si>
  <si>
    <t>Observar que este dado foi divulgado no Relatório de Gestão 2020.
Considerar "profissional técnico de nível médio" aquele registrado com o título de técnico de segurança do trabalho, tendo em vista a migração em 2018 e 2019 dos técnicos industriais e agrícolas para os respectivos conselhos profissionais.</t>
  </si>
  <si>
    <t>02.01.02.02</t>
  </si>
  <si>
    <t>Nº de novos registros de profissionais técnicos de nível médio</t>
  </si>
  <si>
    <t>Contabilizar a quantidade de novos registros de técnicos de segurança do trabalho efetivados no ano de referência</t>
  </si>
  <si>
    <t>02.01.02.03</t>
  </si>
  <si>
    <t>Nº de profissionais técnicos de nível médio com registro ativo</t>
  </si>
  <si>
    <t>Contabilizar a quantidade de técnicos de segurança do trabalho com registro ativo em 31/12/2021</t>
  </si>
  <si>
    <t>01.01.01
01.01.04
01.02.01</t>
  </si>
  <si>
    <t>02.01.02.04</t>
  </si>
  <si>
    <t>Nº de profissionais técnicos de nível médio com visto ativo</t>
  </si>
  <si>
    <t>Contabilizar a quantidade de técnicos de segurança do trabalho com visto ativo no Crea em 31/12/2021</t>
  </si>
  <si>
    <t>02.01.02.05</t>
  </si>
  <si>
    <t xml:space="preserve">Nº de profissionais técnicos de nível médio com registro ativo inadimplentes </t>
  </si>
  <si>
    <t>Contabilizar a quantidade de técnicos de segurança do trabalho com registro ativo em débito em 31/12/2021 com a anuidade do exercício de referência 
Considerar "débito" a situação da anuidade no SIC não caracterizada como "aberto, quitado, remido ou isento"</t>
  </si>
  <si>
    <t>02.01.02.06</t>
  </si>
  <si>
    <t>Nº de profissionais técnicos de nível médio com registro interrompido</t>
  </si>
  <si>
    <t>Número de profissionais com registro interrompido no Crea em 31/12 do exercício de referência</t>
  </si>
  <si>
    <t>02.01.03.01</t>
  </si>
  <si>
    <t xml:space="preserve">Registro de profissionais por modalidade </t>
  </si>
  <si>
    <t>RES 473/2002</t>
  </si>
  <si>
    <t>Nº de profissionais - Agrimensura</t>
  </si>
  <si>
    <t xml:space="preserve">Número de profissionais com registro ativo e títulos da modalidade Agrimensura nos níveis graduação e tecnólogo em 31/12 do exercício de referência </t>
  </si>
  <si>
    <t>Contabilizar a quantidade de profissionais com registro ativo e títulos da modalidade em 31/12/2021
Considerar o profissional em todas as modalidades em que tiver título, conforme agrupamento da Tabela de Títulos Profissionais.</t>
  </si>
  <si>
    <t>02.01.03.02</t>
  </si>
  <si>
    <t>Nº de profissionais - Agronomia</t>
  </si>
  <si>
    <t xml:space="preserve">Número de profissionais com registro ativo e títulos da modalidade Agronomia nos níveis graduação e tecnólogo em 31/12 do exercício de referência </t>
  </si>
  <si>
    <t>02.01.03.03</t>
  </si>
  <si>
    <t>Nº de profissionais - Civil</t>
  </si>
  <si>
    <t>Número de profissionais com registro ativo e títulos da modalidade Civil nos níveis graduação e tecnólogo em 31/12 do exercício de referência</t>
  </si>
  <si>
    <t>02.01.03.04</t>
  </si>
  <si>
    <t>Nº de profissionais - Eletricista</t>
  </si>
  <si>
    <t xml:space="preserve">Número de profissionais com registro ativo e títulos da modalidade Eletricista nos níveis graduação e tecnólogo em 31/12 do exercício de referência </t>
  </si>
  <si>
    <t>02.01.03.05</t>
  </si>
  <si>
    <t>Nº de profissionais - Geologia e Minas</t>
  </si>
  <si>
    <t>Número de profissionais com registro ativo e títulos da modalidade Geologia e Minas nos níveis graduação e tecnólogo em 31/12 do exercício de referência</t>
  </si>
  <si>
    <t>02.01.03.06</t>
  </si>
  <si>
    <t>Nº de profissionais - Mecânica e Metalúrgica</t>
  </si>
  <si>
    <t>Número de profissionais com registro ativo e títulos da modalidade Mecânica e Metalúrgica nos níveis graduação e tecnólogo em 31/12 do exercício de referência</t>
  </si>
  <si>
    <t>02.01.03.07</t>
  </si>
  <si>
    <t>Nº de profissionais - Química</t>
  </si>
  <si>
    <t>Número de profissionais com registro ativo e títulos da modalidade Química nos níveis graduação e tecnólogo em 31/12 do exercício de referência</t>
  </si>
  <si>
    <t>02.01.03.08</t>
  </si>
  <si>
    <t>Nº de profissionais - Especial (Seg. Trabalho)</t>
  </si>
  <si>
    <t>Número de profissionais com registro ativo e títulos da modalidade Especial (Seg. Trabalho) nos níveis graduação, tecnólogo e técnico em 31/12 do exercício de referência</t>
  </si>
  <si>
    <t>03.01.01.01</t>
  </si>
  <si>
    <t>Registro de empresas</t>
  </si>
  <si>
    <t>RES 1.121/2019</t>
  </si>
  <si>
    <t>Nº de empresas com registro ativo no exercício anterior</t>
  </si>
  <si>
    <t xml:space="preserve">Número de empresas com registro ativo no Crea em 31/12 do exercício anterior ao exercício de referência </t>
  </si>
  <si>
    <t>Observar que este dado foi divulgado no Relatório de Gestão 2020.</t>
  </si>
  <si>
    <t>01.01.02</t>
  </si>
  <si>
    <t>03.01.01.02</t>
  </si>
  <si>
    <t xml:space="preserve">Nº de novos registros de empresas </t>
  </si>
  <si>
    <t xml:space="preserve">Número de empresas cujos registros foram efetivados no Crea durante o exercício de referência </t>
  </si>
  <si>
    <t>Contabilizar a quantidade de novos registros de empresa efetivados no ano de referência</t>
  </si>
  <si>
    <t>03.01.01.03</t>
  </si>
  <si>
    <t xml:space="preserve">Nº de empresas com registro ativo </t>
  </si>
  <si>
    <t xml:space="preserve">Número de empresas com registro ativo no Crea em 31/12 do exercício de referência </t>
  </si>
  <si>
    <t>Contabilizar a quantidade de empresas com registro ativo em 31/12/2021.
Considerar ativo a situação do registro no SIC não caracterizada como interrompido, suspenso ou cancelado.
Considerar o registro primário e o registro secundário, decorrente do registro após transcorridos seis meses do visto da empresa no Crea</t>
  </si>
  <si>
    <t>01.01.02
01.01.03
01.02.02</t>
  </si>
  <si>
    <t>03.01.01.04</t>
  </si>
  <si>
    <t>Nº de empresas com visto ativo</t>
  </si>
  <si>
    <t>Número de empresas com visto no Crea para o desenvolvimento de atividades técnicas em 31/12 do exercício de referência</t>
  </si>
  <si>
    <t>Contabilizar a quantidade de empresas com visto ativo no Crea em 31/12/2021</t>
  </si>
  <si>
    <t>03.01.01.05</t>
  </si>
  <si>
    <t xml:space="preserve">Nº de empresas com registro ativo inadimplentes </t>
  </si>
  <si>
    <t>Número de empresas com registro ativo que não quitaram a anuidade do exercício de referência devida ao Crea até 31/12 do exercício de referência</t>
  </si>
  <si>
    <t>Contabilizar a quantidade de empresas com registro ativo em débito em 31/12/2021 com a anuidade do exercício de referência
Considerar "débito" a situação da anuidade no SIC não caracterizada como "aberto, quitado, remido ou isento"</t>
  </si>
  <si>
    <t>01.02.02</t>
  </si>
  <si>
    <t>03.01.01.06</t>
  </si>
  <si>
    <t>Nº de empresas com registro interrompido</t>
  </si>
  <si>
    <t>Número de empresas com registro interrompido no Crea em 31/12 do exercício de referência</t>
  </si>
  <si>
    <t>Contabilizar a quantidade de empresas com registro interrompido em 31/12/2021
Considerar "interrompido" a situação do registro no SIC não caracterizada como "ativo, suspenso ou cancelado"</t>
  </si>
  <si>
    <t>03.02.02.01</t>
  </si>
  <si>
    <t>Nº de profissionais designados como RT da empresa</t>
  </si>
  <si>
    <t>Número de profissionais que desempenham a função de Responsável Técnico (RT) das empresas com registro ou visto ativo no Crea em 31/12 do exercício de referência</t>
  </si>
  <si>
    <t>Contabilizar a quantidade de Responsáveis Técnicos (RT) das empresas com registro ou visto ativo no Crea em 31/12/2021
Considerar os dados registrados no cadastro da pessoa jurídica ou em ART de cargo ou função</t>
  </si>
  <si>
    <t>01.01.03</t>
  </si>
  <si>
    <t>03.02.02.02</t>
  </si>
  <si>
    <t>Nº de profissionais que compõe o QT da empresa</t>
  </si>
  <si>
    <t>Número de profissionais vinculados ao Quadro Técnico (QT) das empresas em 31/12 do exercício de referência</t>
  </si>
  <si>
    <t>Contabilizar a quantidade de profissionais vinculados ao Quadro Técnico (QT) das empresas com registro ou visto ativo no Crea em 31/12/2021, excluídos os Responsáveis Técnicos (RT)
Considerar os dados registrados no cadastro da pessoa jurídica ou em ART de cargo ou função</t>
  </si>
  <si>
    <t>04.01.01.01</t>
  </si>
  <si>
    <t>Registro de ARTs e Acervo Técnico</t>
  </si>
  <si>
    <t>RES 1.025/2009</t>
  </si>
  <si>
    <t>Nº total de ARTs registradas</t>
  </si>
  <si>
    <t>Número total de ARTs registradas no exercício de referência</t>
  </si>
  <si>
    <t>Contabilizar a quantidade de ARTs Obra/Serviço, Múltiplas e Cargo/Função registradas nas formas inicial, complementar e de substituição</t>
  </si>
  <si>
    <t>04.01.01.02</t>
  </si>
  <si>
    <t>Nº total de ARTs iniciais registradas</t>
  </si>
  <si>
    <t>Número total de ARTs iniciais registradas no exercício de referência</t>
  </si>
  <si>
    <r>
      <t xml:space="preserve">Contabilizar a quantidade de ARTs Obra/Serviço, Múltiplas e Cargo/Função registradas nas formas inicial
</t>
    </r>
    <r>
      <rPr>
        <b/>
        <sz val="10"/>
        <rFont val="Calibri"/>
        <family val="2"/>
        <scheme val="minor"/>
      </rPr>
      <t>Este quantitativo deve coincidir com a soma das ARTs iniciais Obra/Serviço , das ARTs iniciais Múltiplas e das ARTs iniciais Cargo/Função registradas no exercício</t>
    </r>
    <r>
      <rPr>
        <sz val="10"/>
        <rFont val="Calibri"/>
        <family val="2"/>
        <scheme val="minor"/>
      </rPr>
      <t xml:space="preserve"> (cód. 04.01.01.03 a 04.01.01.05)</t>
    </r>
  </si>
  <si>
    <t>Célula com Fórmula, não preencher</t>
  </si>
  <si>
    <t>01.01.05</t>
  </si>
  <si>
    <t>04.01.01.03</t>
  </si>
  <si>
    <t>Nº total de ARTs iniciais Obra/Serviço registradas</t>
  </si>
  <si>
    <t>Número total de ARTs  iniciais Obra/Serviço registradas no exercício de referência</t>
  </si>
  <si>
    <t>Contabilizar a quantidade de ARTs Obra/Serviço registradas nas formas inicial no ano de referência</t>
  </si>
  <si>
    <t>04.01.01.04</t>
  </si>
  <si>
    <t>Nº total de ARTs iniciais Múltipla registradas</t>
  </si>
  <si>
    <t>Número total de ARTs iniciais Múltiplas registradas no exercício de referência</t>
  </si>
  <si>
    <t xml:space="preserve">Contabilizar a quantidade de ARTs Múltiplas registradas nas formas inicial no ano de referência
Considerar as ARTs de emissão de receituários agronômico e florestal como ART Múltipla </t>
  </si>
  <si>
    <t>04.01.01.05</t>
  </si>
  <si>
    <t>Nº total de ARTs iniciais Cargo/Função registradas</t>
  </si>
  <si>
    <t>Número total de ARTs iniciais Cargo/Função registradas no exercício de referência</t>
  </si>
  <si>
    <t>Contabilizar a quantidade de ARTs Cargo/Função registradas nas formas inicial no ano de referência</t>
  </si>
  <si>
    <t>04.01.01.06</t>
  </si>
  <si>
    <t>Nº de profissionais que registraram ARTs</t>
  </si>
  <si>
    <t xml:space="preserve">Número de profissionais com registro ou visto ativo no Crea que registram ARTs no exercício de referência </t>
  </si>
  <si>
    <t>Contabilizar a quantidade de profissionais com registro ou visto ativo no Crea que registraram ARTs no ano de referência.</t>
  </si>
  <si>
    <t>01.01.05
01.01.06</t>
  </si>
  <si>
    <t>04.01.02.01</t>
  </si>
  <si>
    <t>Nº de CATs emitidas sem registro de atestado</t>
  </si>
  <si>
    <t>Número total de CATs emitidas sem registro de atestado no exercício de referência</t>
  </si>
  <si>
    <t>Contabilizar a quantidade de CATs emitidas sem registro de atestado no ano de referência</t>
  </si>
  <si>
    <t>04.01.02.02</t>
  </si>
  <si>
    <t>Nº de CATs emitidas com registro de atestado</t>
  </si>
  <si>
    <t>Número total de CATs emitidas com registro de atestado no exercício de referência</t>
  </si>
  <si>
    <t>Contabilizar a quantidade de CATs emitidas com registro de atestado no ano de referência
Considerar tanto os atestados de atividades concluídas como de atividades parcialmente concluídas</t>
  </si>
  <si>
    <t>Nº total de CAT com Registro de Atestado Concluído e com Registro em Andamento.</t>
  </si>
  <si>
    <t>01.01.07</t>
  </si>
  <si>
    <t>04.01.02.03</t>
  </si>
  <si>
    <t>Nº de profissionais cujo acervo técnico foi certificado por meio de CAT</t>
  </si>
  <si>
    <t xml:space="preserve">Número de profissionais com registro ou visto ativo no Crea cujo acervo técnico foi certificado por meio de CATs no exercício de referência </t>
  </si>
  <si>
    <t xml:space="preserve">Contabilizar a quantidade de profissionais com registro ou visto ativo no Crea cujo requerimento motivou a emissão de CATs no ano de referência
Considerar CATs emitidas com ou sem registro de atestado </t>
  </si>
  <si>
    <t>01.01.06
01.01.07</t>
  </si>
  <si>
    <t>04.02.03.01</t>
  </si>
  <si>
    <t xml:space="preserve">ARTs por modalidade </t>
  </si>
  <si>
    <t>Nº de ARTs - Agrimensura</t>
  </si>
  <si>
    <t>Número de ARTs da modalidade Agrimensura registradas no exercício de referência</t>
  </si>
  <si>
    <t>Contabilizar a quantidade de ARTs de acordo com a modalidade do título principal do profissional, conforme agrupamento da Tabela de Títulos Profissionais.</t>
  </si>
  <si>
    <t>04.02.03.02</t>
  </si>
  <si>
    <t>Nº de ARTs - Agronomia</t>
  </si>
  <si>
    <t>Número de ARTs da modalidade Agronomia registradas no exercício de referência</t>
  </si>
  <si>
    <t>04.02.03.03</t>
  </si>
  <si>
    <t>Nº de ARTs- Civil</t>
  </si>
  <si>
    <t>Número de ARTs da modalidade Civil registradas no exercício de referência</t>
  </si>
  <si>
    <t>04.02.03.04</t>
  </si>
  <si>
    <t>Nº de ARTs - Eletricista</t>
  </si>
  <si>
    <t>Número de ARTs da modalidade Eletricista registradas no exercício de referência</t>
  </si>
  <si>
    <t>04.02.03.05</t>
  </si>
  <si>
    <t>Nº de ARTs - Geologia e Minas</t>
  </si>
  <si>
    <t>Número de ARTs da modalidade Geologia e Minas registradas no exercício de referência</t>
  </si>
  <si>
    <t>04.02.03.06</t>
  </si>
  <si>
    <t>Nº de ARTs - Mecânica e Metalúrgica</t>
  </si>
  <si>
    <t>Número de ARTs da modalidade Mecânica e Metalúrgica registradas no exercício de referência</t>
  </si>
  <si>
    <t>04.02.03.07</t>
  </si>
  <si>
    <t>Nº de ARTs - Química</t>
  </si>
  <si>
    <t>Número de ARTs da modalidade Química registradas no exercício de referência</t>
  </si>
  <si>
    <t>04.02.03.08</t>
  </si>
  <si>
    <t>Nº de ARTs - Especial (Seg. Trabalho)</t>
  </si>
  <si>
    <t>Número de ARTs da modalidade Especial (Seg. Trabalho) registradas no exercício de referência</t>
  </si>
  <si>
    <t>05.01.01.01</t>
  </si>
  <si>
    <t>Fiscalização</t>
  </si>
  <si>
    <t xml:space="preserve">Gestão da fiscalização </t>
  </si>
  <si>
    <t>RES 1.134/2021</t>
  </si>
  <si>
    <t>Nº de veículos próprios utilizados na fiscalização</t>
  </si>
  <si>
    <t>Número de veículos de propriedade do Crea usados efetivamente nas atividades de fiscalização no exercício de referência</t>
  </si>
  <si>
    <t>Contabilizar a quantidade de veículos de propriedade do Crea em 31/12/2021 que foram usados efetivamente nas atividades de fiscalização no exercício de referência
Considerar o cadastro de bens patrimoniais do Crea.</t>
  </si>
  <si>
    <t>05.01.01.02</t>
  </si>
  <si>
    <t>Nº de veículos locados utilizados na fiscalização</t>
  </si>
  <si>
    <t>Número de veículos alugados pelo Crea e usados efetivamente nas atividades de fiscalização no exercício de referência</t>
  </si>
  <si>
    <t>Contabilizar a quantidade de veículos alugados pelo Crea em 31/12/2021 que foram usados efetivamente nas atividades de fiscalização no exercício de referência</t>
  </si>
  <si>
    <t>Não houve</t>
  </si>
  <si>
    <t>05.01.01.03</t>
  </si>
  <si>
    <t>Nº de municípios fiscalizados</t>
  </si>
  <si>
    <t>Número de municípios em que efetivamente se promoveu alguma ação de fiscalização, mesmo que administrativa, no exercício de referência</t>
  </si>
  <si>
    <t>Contabilizar a quantidade de municípios em que efetivamente se promoveu alguma ação de fiscalização, mesmo que administrativa, no ano de referência.</t>
  </si>
  <si>
    <t>02.01.04</t>
  </si>
  <si>
    <t>05.01.01.04</t>
  </si>
  <si>
    <t xml:space="preserve">Nº de municípios do estado </t>
  </si>
  <si>
    <t>Número de municípios existentes no estado</t>
  </si>
  <si>
    <t xml:space="preserve">Data de publicação do último censo do IBGE </t>
  </si>
  <si>
    <t>05.01.01.05</t>
  </si>
  <si>
    <t>Nº de km rodados pelos fiscais</t>
  </si>
  <si>
    <t>Quilometragem aferida nos veículos utilizados em ações de fiscalização no exercício de referência</t>
  </si>
  <si>
    <t>Contabilizar a quantidade de quilometros rodados pelos veículos utilizados em ações de fiscalização no ano de referência</t>
  </si>
  <si>
    <t>Número com decimal</t>
  </si>
  <si>
    <t>05.01.01.06</t>
  </si>
  <si>
    <t>Nº de inspetorias</t>
  </si>
  <si>
    <t xml:space="preserve">Número de unidades físicas que descentralizam a prestação de serviços do Crea no estado e contam com a atuação de inspetores </t>
  </si>
  <si>
    <t>Contabilizar a quantidade de inspetorias que se encontravam em funcionamento em 31/12/2021</t>
  </si>
  <si>
    <t>05.01.01.07</t>
  </si>
  <si>
    <t>Nº de postos avançados, escritórios e outros</t>
  </si>
  <si>
    <t>Número de unidades físicas que descentralizam a prestação de serviços do Crea no estado</t>
  </si>
  <si>
    <t>Contabilizar a quantidade de outras unidades de apoio que se encontravam em funcionamento em 31/12/2021</t>
  </si>
  <si>
    <t>05.01.01.08</t>
  </si>
  <si>
    <t>Nº total de ações de fiscalização realizadas</t>
  </si>
  <si>
    <t>Número de ações de fiscalização em empreendimentos, obras e serviços realizadas no exercício de referência</t>
  </si>
  <si>
    <t>Contabilizar a quantidade de ações de fiscalização realizadas no ano de referência
Considerar como número de ações de fiscalização o número de relatórios de fiscalização ou de outros instrumentos adotados para formalizar o ato fiscalizatório</t>
  </si>
  <si>
    <t>02.01.02
02.01.03</t>
  </si>
  <si>
    <t>05.02.01.01</t>
  </si>
  <si>
    <t>Autuação</t>
  </si>
  <si>
    <t>RES 1.008/2004</t>
  </si>
  <si>
    <t>Nº total de autos de infração à legislação lavrados</t>
  </si>
  <si>
    <t>Número de autos de infração à legislação profissional lavrados no exercício de referência</t>
  </si>
  <si>
    <t>Contabilizar a quantidade de autos de infração à legislação profissional lavrados no ano de referência
Este quantitativo deve coincidir com a soma das infrações por capitulação lavradas no exercício (cód. 05.02.02 a 05.02.14).</t>
  </si>
  <si>
    <t>02.01.02</t>
  </si>
  <si>
    <t>05.02.01.02</t>
  </si>
  <si>
    <t>DN 74/2004
DN 111/2017</t>
  </si>
  <si>
    <t>Nº de autos de infração à alínea "a" do art. 6º da Lei 5.194/1966 lavrados</t>
  </si>
  <si>
    <t xml:space="preserve">Número de autos de infração lavrados de acordo com a capitulação da conduta infratora no exercício de referência </t>
  </si>
  <si>
    <t>Contabilizar a quantidade de autos de infrações lavrados no ano de referência de acordo com a capitulação da conduta infratora</t>
  </si>
  <si>
    <t>05.02.01.03</t>
  </si>
  <si>
    <t>Nº de autos de infração à alínea "b" do art. 6º da Lei 5.194/1966 lavrados</t>
  </si>
  <si>
    <t>05.02.01.04</t>
  </si>
  <si>
    <t>Nº de autos de infração à alínea "c" do art. 6º da Lei 5.194/1966 lavrados</t>
  </si>
  <si>
    <t>05.02.01.05</t>
  </si>
  <si>
    <t>Nº de autos de infração à alínea "d" do art. 6º da Lei 5.194/1966 lavrados</t>
  </si>
  <si>
    <t>05.02.01.06</t>
  </si>
  <si>
    <t>Nº de autos de infração à alínea "e" do art. 6º da Lei 5.194/1966 lavrados</t>
  </si>
  <si>
    <t>05.02.01.07</t>
  </si>
  <si>
    <t>Nº de autos de infração ao art. 14 da Lei 5.194/1966 lavrados</t>
  </si>
  <si>
    <t>05.02.01.08</t>
  </si>
  <si>
    <t>Nº de autos de infração ao art. 16 da Lei 5.194/1966 lavrados</t>
  </si>
  <si>
    <t>05.02.01.09</t>
  </si>
  <si>
    <t>Nº de autos de infração ao art. 55 da Lei 5.194/1966 lavrados</t>
  </si>
  <si>
    <t>05.02.01.10</t>
  </si>
  <si>
    <t>Nº de autos de infração ao art. 58 da Lei 5.194/1966 lavrados</t>
  </si>
  <si>
    <t>05.02.01.11</t>
  </si>
  <si>
    <t>Nº de autos de infração ao art. 59 da Lei 5.194/1966 lavrados</t>
  </si>
  <si>
    <t>05.02.01.12</t>
  </si>
  <si>
    <t>Nº de autos de infração ao art. 67 da Lei 5.194/1966 lavrados</t>
  </si>
  <si>
    <t>05.02.01.13</t>
  </si>
  <si>
    <t>Nº de autos de infração ao art. 82 da Lei 5.194/1966 lavrados</t>
  </si>
  <si>
    <t>05.02.01.14</t>
  </si>
  <si>
    <t>Nº de autos de infração ao art. 1º da Lei 6.496/1977 lavrados</t>
  </si>
  <si>
    <t>05.02.01.15</t>
  </si>
  <si>
    <t>Nº de autos de infração lavrados referentes a outras capitulações</t>
  </si>
  <si>
    <t xml:space="preserve">Número de autos de infração lavrados no exercício de referência cuja conduta infratora não cabe nas capitulações anteriores  </t>
  </si>
  <si>
    <t xml:space="preserve">Contabilizar a quantidade de autos de infrações lavrados no ano de referência enquadrados em outras capitulações não relacionadas anteriormente. </t>
  </si>
  <si>
    <t>06.01.01.01</t>
  </si>
  <si>
    <t xml:space="preserve">Denúncias de infração à legislação profissional </t>
  </si>
  <si>
    <t xml:space="preserve">Nº de denúncias de infração à legislação recebidas em exercícios anteriores e pendentes de apuração pela fiscalização </t>
  </si>
  <si>
    <t>Número de denúncias de infração à legislação profissional recebidas no Crea em exercícios anteriores e que se encontravam pendentes de apuração em 31/12 do exercício anterior ao exercício de referência (passivo)</t>
  </si>
  <si>
    <t>Contabilizar a quantidade de denúncias à legislação profissional recebidas no Crea em exercícios anteriores ao exercício de referência e que se encontravam pendentes de apuração (passivo) em 31/12/2020, excluindo as denúncias de infração ética e por má conduta pública</t>
  </si>
  <si>
    <t>02.01.05</t>
  </si>
  <si>
    <t>06.01.01.02</t>
  </si>
  <si>
    <t xml:space="preserve">Nº de denúncias de infração à legislação recebidas em exercícios anteriores e apuradas pela fiscalização </t>
  </si>
  <si>
    <t>Número de denúncias de infração à legislação profissional recebidas no Crea em exercícios anteriores ao exercício de referência e que foram verificadas pela fiscalização até 31/12 do exercício de referência</t>
  </si>
  <si>
    <t>Contabilizar a quantidade de denúncias recebidas de infração à legislação profissional no Crea em exercícios anteriores ao exercício de referência e que foram verificadas pela fiscalização no ano de referência</t>
  </si>
  <si>
    <t>06.01.01.03</t>
  </si>
  <si>
    <t>Nº de denúncias de infração à legislação recebidas no exercício</t>
  </si>
  <si>
    <t>Número de denúncias de infração à legislação profissional recebidas pelo Crea no exercício de referência</t>
  </si>
  <si>
    <t>Contabilizar a quantidade de denúncias de infração à legislação profissional recebidas pelo Crea no ano de referência, excluindo as denúncias de infração ética e por má conduta pública</t>
  </si>
  <si>
    <t>06.01.01.04</t>
  </si>
  <si>
    <t xml:space="preserve">Nº de denúncias de infração à legislação recebidas no exercício e apuradas pela fiscalização </t>
  </si>
  <si>
    <t>Número de denúncias de infração à legislação profissional recebidas pelo Crea no exercício de referência e que foram verificadas pela fiscalização até 31/12 do exercício de referência</t>
  </si>
  <si>
    <t>Contabilizar a quantidade de denúncias de infração à legislação profissional recebidas pelo Crea no exercício de referência e que foram verificadas pela fiscalização no ano de referência</t>
  </si>
  <si>
    <t>06.02.01.01</t>
  </si>
  <si>
    <t xml:space="preserve">Denúncias de infração por má conduta pública </t>
  </si>
  <si>
    <t>RES 1.090/2017</t>
  </si>
  <si>
    <t>Nº de denúncias de má conduta pública recebidas para decisão de admissibilidade</t>
  </si>
  <si>
    <t>Número de denúncias referentes à infração ao art. 75 da Lei 5.194/1966, incluindo as verificações formalizadas por meio de relatórios da fiscalização, recebidas pelas câmaras especializadas no exercício de referência para apreciação dos indícios e decisão quanto ao prosseguimento do processo.</t>
  </si>
  <si>
    <t xml:space="preserve">Contabilizar a quantidade de denúncias referentes à infração ao art. 75 da Lei 5.194/1966, incluindo as verificações formalizadas por meio de relatórios da fiscalização, recebidas pelas câmaras especializadas no ano de referência para decisão quanto à sua admissibilidade.
Considerar como "denúncia de má conduta pública" todas condutas previstas no art. 75 da Lei 5.194/1966, que abrangem má conduta pública, escândalo e crime infamante praticado pelo profissional. 
Este quantitativo deve totalizar a soma das denúncias acatadas (encaminhadas para a comissão de ética) e das denúncias não acatadas (arquivadas) pelas câmaras especializadas no ano de referência. </t>
  </si>
  <si>
    <t>06.02.01.02</t>
  </si>
  <si>
    <t>Denúncias de infração por má conduta pública</t>
  </si>
  <si>
    <t>Nº de denúncias de má conduta pública instruídas pela comissão de ética e apreciadas quanto ao mérito e aplicação de penalidade pelas câmaras especializadas</t>
  </si>
  <si>
    <t>Número de denúncias de infração ao  art. 75 da Lei 5.194/1966, incluindo as verificações formalizadas por meio de relatórios da fiscalização, apreciadas quanto ao mérito e aplicação de penalidade pelas câmaras especializadas no exercício de referência após instrução pela comissão permanente de ética</t>
  </si>
  <si>
    <t xml:space="preserve">Contabilizar a quantidade de denúncias de infração ao art. 75 da Lei 5.194/1966, incluindo as verificações formalizadas por meio de relatórios da fiscalização, apreciadas quanto ao mérito e aplicação de penalidade pelas câmaras especializadas no ano de referência após instrução pela comissão permanente de ética. </t>
  </si>
  <si>
    <t>03.01.02</t>
  </si>
  <si>
    <t>06.03.01.01</t>
  </si>
  <si>
    <t>Denúncias de infração ética</t>
  </si>
  <si>
    <t>RES 1.004/2003</t>
  </si>
  <si>
    <t>Nº de denúncias éticas recebidas para decisão de admissibilidade</t>
  </si>
  <si>
    <t>Número de denúncias referentes à infração ao Código de Ética, incluindo as verificações formalizadas por meio de relatórios da fiscalização, recebidas pelas câmaras especializadas no exercício de referência para averiguação inicial de existência de indícios e prosseguimento do processo.</t>
  </si>
  <si>
    <t>Contabilizar a quantidade de denúncias referentes à infração ao Código de Ética, incluindo as verificações formalizadas por meio de relatórios da fiscalização, recebidas pelas câmaras especializadas no ano de referência para exame de admissibilidade.
Este quantitativo deve totalizar a soma das denúncias acatadas (encaminhadas para a comissão de ética) e das denúncias não acatadas (arquivadas) pelas câmaras especializadas no ano de referência</t>
  </si>
  <si>
    <t>06.03.01.02</t>
  </si>
  <si>
    <t>Nº de denúncias éticas instruídas pela comissão de ética e apreciadas quanto ao mérito e aplicação de penalidade pelas câmaras especializadas</t>
  </si>
  <si>
    <t xml:space="preserve">Número de denúncias de infração ao Código de Ética, incluindo as verificações formalizadas por meio de relatórios da fiscalização, apreciadas quanto ao mérito e aplicação de penalidade pelas câmaras especializadas no exercício de referência após instrução pela comissão permanente de ética. </t>
  </si>
  <si>
    <t xml:space="preserve">Contabilizar a quantidade de denúncias de infração ao Código de Ética, incluindo as verificações formalizadas por meio de relatórios da fiscalização, apreciadas quanto ao mérito e aplicação de penalidade pelas câmaras especializadas no ano de referência após instrução pela comissão permanente de ética. </t>
  </si>
  <si>
    <t>03.01.03</t>
  </si>
  <si>
    <t>07.01.01.01</t>
  </si>
  <si>
    <t xml:space="preserve">Julgamento </t>
  </si>
  <si>
    <t xml:space="preserve">Tempo de tramitação do processo de infração na 1ª Instância </t>
  </si>
  <si>
    <t>Média do tempo de tramitação do processo de infração até o julgamento na 1ª instância</t>
  </si>
  <si>
    <t>Média do tempo de tramitação dos processos de infração na 1ª instância no exercício de referência</t>
  </si>
  <si>
    <t>Informar a média de dias de tramitação dos processos de infração na 1ª instância no exercício de referência
Considerar os dias contados da data da lavratura do auto de infração ou da apreciação da denúncia após instrução da comissão de ética até o dia da decisão transitada em julgado no âmbito das câmara especializadas</t>
  </si>
  <si>
    <t>07.02.01.01</t>
  </si>
  <si>
    <t xml:space="preserve">Infração à legislação profissional - Julgamento na 1ª Instância  </t>
  </si>
  <si>
    <t xml:space="preserve">Nº total de processos de infração à legislação de exercícios anteriores pendentes de julgamento na 1ª instância </t>
  </si>
  <si>
    <t>Número total de processos de infração à legislação pendentes de julgamento pelas câmaras especializadas em 31/12 do exercício anterior ao exercício de referência (passivo)</t>
  </si>
  <si>
    <t>Contabilizar a quantidade de processos de infração à legislação de exercícios anteriores pendentes de julgamento pelas câmaras especializadas em 31/12/2020 (passivo)</t>
  </si>
  <si>
    <t>07.02.01.02</t>
  </si>
  <si>
    <t>Nº total de processos de infração à legislação recebidos na 1ª instância</t>
  </si>
  <si>
    <t xml:space="preserve">Número total de processos de infração à legislação recebidos pelas câmaras especializadas no exercício de referência para julgamento </t>
  </si>
  <si>
    <t>Contabilizar a quantidade de processos de infração à legislação os quais estavam aptos para o julgamento de 1ª instância realizado pelas câmaras especializadas.</t>
  </si>
  <si>
    <t>03.01.01</t>
  </si>
  <si>
    <t>07.02.01.03</t>
  </si>
  <si>
    <t>Nº total de processos de infração à legislação julgados na 1ª instância</t>
  </si>
  <si>
    <t>Número total de processos de infração à legislação julgados pelas câmaras especializadas no exercício de referência</t>
  </si>
  <si>
    <t>Contabilizar a quantidade de processos de infração à legislação julgados pelas câmaras especializadas no exercício de referência</t>
  </si>
  <si>
    <t xml:space="preserve">03.01.01
</t>
  </si>
  <si>
    <t>07.02.01.04</t>
  </si>
  <si>
    <t>IN-TCU 84/2020</t>
  </si>
  <si>
    <t>Nº total de processos referentes ao exercício ilegal encaminhados ao Ministério Público na 1ª instância</t>
  </si>
  <si>
    <t>07.02.02.01</t>
  </si>
  <si>
    <t xml:space="preserve">Infração à legislação profissional - Transito em Julgado na 1ª Instância  </t>
  </si>
  <si>
    <t xml:space="preserve">Nº total de decisões relativas a processos de infração à legislação transitadas em julgado na 1ª instância </t>
  </si>
  <si>
    <t>Número total de decisões transitadas em julgado no âmbito das câmaras especializadas no exercício de referência relativas a processos de infração à legislação, caracterizando decisõesa partir das quais não cabe mais recurso à instância seguinte</t>
  </si>
  <si>
    <r>
      <t xml:space="preserve">Contabilizar a quantidade de decisões das câmaras especializadas relativas a processos de infração à legislação a partir das quais, havendo transcorrido o prazo de 60 dias sem manifestação do interessado, não cabe mais recurso à instância seguinte.  
Considerar apenas as decisões cujo prazo de 60 dias para apresentação de recurso pelo interessado, contados da data do recebimento da notificação, tenha se encerrado no exercício de referência, independentemente do cumprimento de eventual penalidade dentro desse período.
Considerar todas as decisões, independentemente do resultado do julgamento (com ou sem êxito na execução da autuação).
</t>
    </r>
    <r>
      <rPr>
        <b/>
        <sz val="10"/>
        <rFont val="Calibri"/>
        <family val="2"/>
        <scheme val="minor"/>
      </rPr>
      <t>1. Este quantitativo deve coincidir com o somatório dos quantitativos de decisões transitadas em julgado na 1ª instância relativas a processos de infração à legislação de acordo com a capitulação (cód. 07.02.02.02 a  07.02.02.15)
2. Este quantitativo deve coincidir com o somatório dos quantitativos de decisões transitadas em julgado na 1ª instância com êxito (cód. 07.02.03.01) e sem êxito (cód. 07.02.03.06)</t>
    </r>
  </si>
  <si>
    <t xml:space="preserve">03.02.01
03.03.01
</t>
  </si>
  <si>
    <t>07.02.02.02</t>
  </si>
  <si>
    <t xml:space="preserve">Nº de decisões relativas a processos de infração à alínea "a" do art. 6º da Lei 5.194/1966 transitadas em julgado na 1ª instância </t>
  </si>
  <si>
    <t xml:space="preserve">Número de decisões transitadas em julgado no âmbito das câmaras especializadas no exercício de referência relativas a processos de infração à legislação de acordo com a capitulação </t>
  </si>
  <si>
    <t>Contabilizar a quantidade de decisões transitadas em julgado no âmbito das câmaras especializadas no exercício de referência relativas a processos de infração à legislação de acordo com a capitulação 
Considerar apenas as decisões cujo prazo de 60 dias para apresentação de recurso pelo interessado, contados da data do recebimento da notificação, tenha se encerrado no exercício de referência, independentemente do cumprimento de eventual penalidade dentro desse período.
Considerar todas as decisões, independentemente do resultado do julgamento (com ou sem êxito na execução da autuação)</t>
  </si>
  <si>
    <t>07.02.02.03</t>
  </si>
  <si>
    <t>Nº de decisões relativas a processos de infração à alínea "b" do art. 6º da Lei 5.194/1966 transitadas em julgado na 1ª instância</t>
  </si>
  <si>
    <t>07.02.02.04</t>
  </si>
  <si>
    <t>Nº de decisões relativas a processos de infração à alínea "c" do art. 6º da Lei 5.194/1966 transitadas em julgado na 1ª instância</t>
  </si>
  <si>
    <t>07.02.02.05</t>
  </si>
  <si>
    <t xml:space="preserve">Nº de decisões relativas a processos de infração à alínea "d" do art. 6º da Lei 5.194/1966 transitadas em julgado na 1ª instância </t>
  </si>
  <si>
    <t>07.02.02.06</t>
  </si>
  <si>
    <t xml:space="preserve">Nº de decisões relativas a processos de infração à alínea "e" do art. 6º da Lei 5.194/1966 transitadas em julgado na 1ª instância </t>
  </si>
  <si>
    <t>07.02.02.07</t>
  </si>
  <si>
    <t xml:space="preserve">Nº de decisões relativas a processos de infração ao art. 14 da Lei 5.194/1966 transitadas em julgado na 1ª instância </t>
  </si>
  <si>
    <t>07.02.02.08</t>
  </si>
  <si>
    <t xml:space="preserve">Nº de decisões relativas a processos de infração ao art. 16 da Lei 5.194/1966 transitadas em julgado na 1ª instância </t>
  </si>
  <si>
    <t>07.02.02.09</t>
  </si>
  <si>
    <t xml:space="preserve">Nº de decisões relativas a processos de infração ao art. 55 da Lei 5.194/1966 transitadas em julgado na 1ª instância </t>
  </si>
  <si>
    <t>07.02.02.10</t>
  </si>
  <si>
    <t xml:space="preserve">Nº de decisões relativas a processos de infração ao art. 58 da Lei 5.194/1966 transitadas em julgado na 1ª instância </t>
  </si>
  <si>
    <t>07.02.02.11</t>
  </si>
  <si>
    <t xml:space="preserve">Nº de decisões relativas a processos de infração ao art. 59 da Lei 5.194/1966 transitadas em julgado na 1ª instância </t>
  </si>
  <si>
    <t>07.02.02.12</t>
  </si>
  <si>
    <t xml:space="preserve">Nº de decisões relativas a processos de infração ao art. 67 da Lei 5.194/1966 transitadas em julgado na 1ª instância </t>
  </si>
  <si>
    <t>07.02.02.13</t>
  </si>
  <si>
    <t xml:space="preserve">Nº de decisões relativas a processos de infração ao art. 82 da Lei 5.194/1966 transitadas em julgado na 1ª instância </t>
  </si>
  <si>
    <t>07.02.02.14</t>
  </si>
  <si>
    <t xml:space="preserve">Nº de decisões relativas a processos de infração ao art. 1º da Lei 6.496/1977 transitadas em julgado na 1ª instância </t>
  </si>
  <si>
    <t>07.02.02.15</t>
  </si>
  <si>
    <t xml:space="preserve">Nº de decisões relativas a processos de infração enquadrados em outras capitulações transitadas em julgado na 1ª instância </t>
  </si>
  <si>
    <t xml:space="preserve">Número de decisões transitadas em julgado no âmbito das câmaras especializadas no exercício de referência relativas a processos de infração à legislação não cabíveis nas capitulações anteriores </t>
  </si>
  <si>
    <t>Contabilizar a quantidade de decisões transitadas em julgado no âmbito das câmaras especializadas no exercício de referência relativas a processos de infração à legislação enquadrados em outras capitulações não relacionadas anteriormente. 
Considerar apenas as decisões cujo prazo de 60 dias para apresentação de recurso pelo interessado, contados da data do recebimento da notificação, tenha se encerrado no exercício de referência, independentemente do cumprimento de eventual penalidade dentro desse período.
Considerar todas as decisões, independentemente do resultado do julgamento (com ou sem êxito na execução da autuação)</t>
  </si>
  <si>
    <t>07.02.03.01</t>
  </si>
  <si>
    <t xml:space="preserve">Infração à legislação profissional - Resultado com êxito na execução da autuação na 1ª Instância </t>
  </si>
  <si>
    <t>Nº de decisões relativas a processos de infração à legislação transitadas em julgado na 1ª instância cujo resultado foi com êxito na execução da autuação</t>
  </si>
  <si>
    <t>Número de decisões transitadas em julgado no âmbito das câmaras especializadas no exercício de referência relativas a processos de infração à legislação cujo resultado foi pela aplicação de alguma penalidade</t>
  </si>
  <si>
    <r>
      <t xml:space="preserve">Contabilizar a quantidade de decisões transitadas em julgado no âmbito das câmaras especializadas no exercício de referência relativas a processos de infração à legislação cujo resultado foi pela aplicação de penalidade (multa ou suspensão de registro)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rFont val="Calibri"/>
        <family val="2"/>
        <scheme val="minor"/>
      </rPr>
      <t>1. Este quantitativo deve coincidir com o somatório dos quantitativos de decisões transitadas em julgado na 1ª instância com êxito estratificadas por tipo de penalidade (cód. 07.02.03.02 a 07.02.03.05).</t>
    </r>
  </si>
  <si>
    <t>03.02.01</t>
  </si>
  <si>
    <t>07.02.03.02</t>
  </si>
  <si>
    <t>Nº de decisões transitadas em julgado na 1ª instância cujo resultado foi pela aplicação de multa a profissionais</t>
  </si>
  <si>
    <t xml:space="preserve">Número de decisões transitadas em julgado no âmbito das câmaras especializadas no exercício de referência relativas a processos de infração à legislação cujo resultado foi pela aplicação multa de profissionais registrados ou vistados no Crea </t>
  </si>
  <si>
    <t>Contabilizar a quantidade de decisões transitadas em julgado no âmbito das câmaras especializadas no exercício de referência relativas a processos de infração à legislação cujo resultado foi pela aplicação de multa a profissionais registrados ou vistados, incluindo aqueles que atuaram sem visto no Crea
Considerar apenas as decisões cujo prazo de 60 dias para apresentação de recurso pelo interessado, contados da data do recebimento da notificação, tenha se encerrado no exercício de referência, independentemente do cumprimento da penalidade dentro desse período.</t>
  </si>
  <si>
    <t xml:space="preserve">O dado disponibilizado é relativo as Câmaras Mista e de Agrimensura. A Câmara de Civil, Agronomia e Elétrica não tiveram como disponibilizar essa informação, pois manualmente fica inviável e pelo Sistema não gera relatório com essa especificidade.  </t>
  </si>
  <si>
    <t>Opcional
(até que se ajustem os sistemas de TI)</t>
  </si>
  <si>
    <t>07.02.03.03</t>
  </si>
  <si>
    <t>Nº de decisões transitadas em julgado na 1ª instância cujo resultado foi pela aplicação de multa a empresas</t>
  </si>
  <si>
    <t>Número de decisões transitadas em julgado no âmbito das câmaras especializadas no exercício de referência relativas a processos de infração à legislação cujo resultado foi pela aplicação multa de empresas registradas ou vistadas no Crea</t>
  </si>
  <si>
    <t>Contabilizar a quantidade de decisões transitadas em julgado no âmbito das câmaras especializadas no exercício de referência relativas a processos de infração à legislação cujo resultado foi pela aplicação de multa a empresas registradas ou vistadas, incluindo aquelas que atuaram sem visto no Crea.
Considerar apenas as decisões cujo prazo de 60 dias para apresentação de recurso pelo interessado, contados da data do recebimento da notificação, tenha se encerrado no exercício de referência, independentemente do cumprimento da penalidade dentro desse período.</t>
  </si>
  <si>
    <t>07.02.03.04</t>
  </si>
  <si>
    <t>Nº de decisões transitadas em julgado na 1ª instância cujo resultado foi pela aplicação de multa a leigos (pessoa física e jurídica)</t>
  </si>
  <si>
    <t>Número de decisões transitadas em julgado no âmbito das câmaras especializadas no exercício de referência relativas a processos de infração à legislação cujo resultado foi pela aplicação de multa a pessoas físicas ou jurídicas sem registro no Sistema Confea/Crea (leigos)</t>
  </si>
  <si>
    <t>Contabilizar a quantidade de decisões transitadas em julgado no âmbito das câmaras especializadas no exercício de referência relativas a processos de infração à legislação cujo resultado foi pela aplicação de multa a pessoas físicas ou jurídicas sem registro no Sistema Confea/Crea (leigos)
Considerar apenas as decisões cujo prazo de 60 dias para apresentação de recurso pelo interessado, contados da data do recebimento da notificação, tenha se encerrado no exercício de referência, independentemente do cumprimento da penalidade dentro desse período.</t>
  </si>
  <si>
    <t>07.02.03.05</t>
  </si>
  <si>
    <t>Nº de decisões transitadas em julgado na 1ª instância cujo resultado foi pela aplicação de suspensão de registro de profissionais</t>
  </si>
  <si>
    <t>Número de decisões transitadas em julgado no âmbito das câmaras especializadas no exercício de referência relativas a processos de infração à legislação cujo resultado foi pela aplicação de suspensão do registro de profissionais em decorrência de nova reincidência</t>
  </si>
  <si>
    <t>Contabilizar a quantidade de decisões transitadas em julgado no âmbito das câmaras especializadas no exercício de referência relativas a processos de infração à legislação cujo resultado foi pela aplicação de suspensão do registro de profissionais em decorrência de nova reincidência
Considerar apenas as decisões cujo prazo de 60 dias para apresentação de recurso pelo interessado, contados da data do recebimento da notificação, tenha se encerrado no exercício de referência.</t>
  </si>
  <si>
    <t>07.02.03.06</t>
  </si>
  <si>
    <t xml:space="preserve">Infração à legislação profissional - Resultado sem êxito na execução da autuação na 1ª Instância </t>
  </si>
  <si>
    <t>Nº de decisões relativas a processo de infração à legislação transitadas em julgado na 1ª instância cujo resultado foi sem êxito na execução da autuação</t>
  </si>
  <si>
    <t>Número de decisões transitadas em julgado no âmbito das câmaras especializadas no exercício de referência relativas a processos de infração à legislação cujo resultado foi pelo arquivamento do respectivo processo.</t>
  </si>
  <si>
    <r>
      <t xml:space="preserve">Contabilizar a quantidade de decisões transitadas em julgado no âmbito das câmaras especializadas no exercício de referência relativas a processos de infração à legislação cujo resultado foi pelo seu arquivamento (englobando todos os tipos de arquivamento existentes)
Considerar apenas as decisões cujo prazo de 60 dias para apresentação de recurso pelo interessado, contados da data do recebimento da notificação, tenha se encerrado no exercício de referência.
</t>
    </r>
    <r>
      <rPr>
        <b/>
        <sz val="10"/>
        <rFont val="Calibri"/>
        <family val="2"/>
        <scheme val="minor"/>
      </rPr>
      <t xml:space="preserve">1. Este quantitativo deve coincidir com o somatório dos quantitativos de decisões transitadas em julgado na 1ª instância sem êxito estratificadas por tipo de arquivamento (cód. 07.02.03.07 a 07.02.03.12) </t>
    </r>
  </si>
  <si>
    <t>03.03.01</t>
  </si>
  <si>
    <t>07.02.03.07</t>
  </si>
  <si>
    <t>Nº de decisões relativas a processo de infração à legislação transitadas em julgado na 1ª instância cujo resultado foi pelo arquivamento por erro de capitulação</t>
  </si>
  <si>
    <t>Número de decisões transitadas em julgado no âmbito das câmaras especializadas no exercício de referência relativas a processos de infração à legislação cujo resultado foi pelo arquivamento por erro de capitulação</t>
  </si>
  <si>
    <t>Contabilizar a quantidade de decisões transitadas em julgado no âmbito das câmaras especializadas no exercício de referência relativas a processos de infração à legislação cujo resultado foi pelo arquivamento por erro de capitulação, ou seja, erro na caracterização da conduta infratora no auto de infração.
Considerar apenas as decisões cujo prazo de 60 dias para apresentação de recurso pelo interessado, contados da data do recebimento da notificação, tenha se encerrado no exercício de referência.</t>
  </si>
  <si>
    <t>07.02.03.08</t>
  </si>
  <si>
    <t>Nº de decisões relativas a processo de infração à legislação transitadas em julgado na 1ª instância cujo resultado foi pelo arquivamento por insuficiência de descrição dos fatos</t>
  </si>
  <si>
    <t>Número de decisões transitadas em julgado no âmbito das câmaras especializadas no exercício de referência relativas a processos de infração à legislação cujo resultado foi pelo arquivamento por descrição insuficiente dos fatos no auto de infração</t>
  </si>
  <si>
    <t>Contabilizar a quantidade de decisões transitadas em julgado no âmbito das câmaras especializadas no exercício de referência relativas a processos de infração à legislação cujo resultado foi pelo arquivamento por descrição insuficiente dos fatos no auto de infração, incluindo casos de falha na identificação do autuado, da obra, do serviço ou do empreendimento.
Considerar apenas as decisões cujo prazo de 60 dias para apresentação de recurso pelo interessado, contados da data do recebimento da notificação, tenha se encerrado no exercício de referência.</t>
  </si>
  <si>
    <t>07.02.03.09</t>
  </si>
  <si>
    <t>Nº de decisões relativas a processo de infração à legislação transitadas em julgado na 1ª instância cujo resultado foi pelo arquivamento por excesso de exação</t>
  </si>
  <si>
    <t>Número de decisões transitadas em julgado no âmbito das câmaras especializadas no exercício de referência relativas a processos de infração à legislação cujo resultado foi pelo arquivamento por lavratura de vários autos de infração com mesma capitulação relacionados ao mesmo ato fiscalizatório ou por definição de valor de multa maior que o estabelecido na legislação</t>
  </si>
  <si>
    <t>Contabilizar a quantidade de decisões transitadas em julgado no âmbito das câmaras especializadas no exercício de referência relativas a processos de infração à legislação cujo resultado foi pelo arquivamento por lavratura de autos de infração com mesma capitulação relacionados ao mesmo ato fiscalizatório ou por definição de valor de multa maior que o estabelecido na legislação.
Considerar apenas as decisões cujo prazo de 60 dias para apresentação de recurso pelo interessado, contados da data do recebimento da notificação, tenha se encerrado no exercício de referência.</t>
  </si>
  <si>
    <t xml:space="preserve">Não houve processos na Câmaras Mista e de Agrimensura. A Câmara de Civil, Agronomia e Elétrica não tiveram como disponibilizar essa informação, pois manualmente fica inviável e pelo Sistema não gera relatório com essa especificidade.  </t>
  </si>
  <si>
    <t>07.02.03.10</t>
  </si>
  <si>
    <t>Nº de decisões relativas a processo de infração à legislação transitadas em julgado na 1ª instância cujo resultado foi pelo arquivamento por falta de motivo ou motivação</t>
  </si>
  <si>
    <t>Número de decisões transitadas em julgado no âmbito das câmaras especializadas no exercício de referência relativas a processos de infração à legislação cujo resultado foi pelo arquivamento por  falta de de motivo ou motivação</t>
  </si>
  <si>
    <t>Contabilizar a quantidade de decisões transitadas em julgado no âmbito das câmaras especializadas no exercício de referência relativas a processos de infração à legislação cujo resultado foi pelo arquivamento por falta de motivo ou motivação resultando na absolvição do autuado.
Considerar apenas as decisões cujo prazo de 60 dias para apresentação de recurso pelo interessado, contados da data do recebimento da notificação, tenha se encerrado no exercício de referência.</t>
  </si>
  <si>
    <t>07.02.03.11</t>
  </si>
  <si>
    <t>Nº de decisões relativas a processo de infração à legislação transitadas em julgado na 1ª instância cujo resultado foi pelo arquivamento por prescrição</t>
  </si>
  <si>
    <t xml:space="preserve">Número de decisões transitadas em julgado no âmbito das câmaras especializadas no exercício de referência relativas a processos de infração à legislação cujo resultado foi pelo arquivamento por não haver despacho impulsionador por período superior a 2 anos ou sem decisão por período superior a 5 anos </t>
  </si>
  <si>
    <t xml:space="preserve">Contabilizar a quantidade de decisões transitadas em julgado no âmbito das câmaras especializadas no exercício de referência relativas a processos de infração à legislação cujo resultado foi pelo arquivamento por não haver despacho impulsionador por período superior a 2 anos ou sem decisão por período superior a 5 anos.
Considerar apenas as decisões cujo prazo de 60 dias para apresentação de recurso pelo interessado, contados da data do recebimento da notificação, tenha se encerrado no exercício de referência. </t>
  </si>
  <si>
    <t>07.02.03.12</t>
  </si>
  <si>
    <t>Nº de decisões relativas a processo de infração à legislação transitadas em julgado na 1ª instância cujo resultado foi pelo arquivamento por outros motivos</t>
  </si>
  <si>
    <t>Número de decisões transitadas em julgado no âmbito das câmaras especializadas no exercício de referência relativas a processos de infração à legislação cujo resultado foi pelo arquivamento por por razões que não se enquadram nas demais definições</t>
  </si>
  <si>
    <t xml:space="preserve">Contabilizar a quantidade de decisões transitadas em julgado no âmbito das câmaras especializadas no exercício de referência relativas a processos de infração à legislação cujo resultado foi pelo arquivamento por razões que não se enquadram nas demais definições.
Considerar apenas as decisões cujo prazo de 60 dias para apresentação de recurso pelo interessado, contados da data do recebimento da notificação, tenha se encerrado no exercício de referência. </t>
  </si>
  <si>
    <t>07.03.01.01</t>
  </si>
  <si>
    <t xml:space="preserve">Infração por má conduta pública - Julgamento na 1ª Instância </t>
  </si>
  <si>
    <t>Nº total de processos de denúncia de má conduta pública de exercícios anteriores pendentes de julgamento na 1ª instância</t>
  </si>
  <si>
    <t>Número total de processos de infração ao art. 75 da Lei 5.194/1966 pendentes de julgamento pelas câmaras especializadas em 31/12 do exercício anterior ao exercício de referência (passivo)</t>
  </si>
  <si>
    <t>Contabilizar a quantidade de processos de infração ao art. 75 da Lei 5.194/1966 de exercícios anteriores pendentes de julgamento pelas câmaras especializadas em 31/12/2020 (passivo)</t>
  </si>
  <si>
    <t xml:space="preserve">Não houve processos nas Câmaras Mista e de Agrimensura. A Câmara de Civil, Agronomia e Elétrica não tiveram como disponibilizar essa informação, pois manualmente fica inviável e pelo Sistema não gera relatório com essa especificidade.  </t>
  </si>
  <si>
    <t>07.03.01.02</t>
  </si>
  <si>
    <t>Nº total de processos de denúncia de má conduta pública julgados na 1ª instância</t>
  </si>
  <si>
    <t>Número total de processos de infração ao art. 75 da Lei 5.194/1966 julgados pelas câmaras especializadas no exercício de referência</t>
  </si>
  <si>
    <t xml:space="preserve">Contabilizar a quantidade de processos de infração ao art. 75 da Lei 5.194/1966 julgados pelas câmaras especializadas no exercício de referência 
Considerar como "denúncia de má conduta pública" todas condutas previstas no art. 75 da Lei 5.194/1966, que abrangem má conduta pública, escândalo e crime infamante praticado pelo profissional </t>
  </si>
  <si>
    <t>07.03.02.01</t>
  </si>
  <si>
    <t xml:space="preserve">Infração por má conduta pública - Transito em julgado na 1ª Instância </t>
  </si>
  <si>
    <t>Nº total de decisões relativas a processos de denúncia de má conduta pública transitadas em julgado na 1ª instância</t>
  </si>
  <si>
    <t xml:space="preserve">Número total de decisões transitadas em julgado no âmbito das câmaras especializadas no exercício de referência relativas a processos de infração ao art. 75 da Lei 5.194/1966, caracterizando decisões a partir das quais não cabe mais recurso à instância seguinte </t>
  </si>
  <si>
    <r>
      <t xml:space="preserve">Contabilizar a quantidade de decisões das câmaras especializadas relativas a processos de infração ao art. 75 da Lei 5.194/1966 a partir das quais, havendo transcorrido o prazo de 60 dias sem manifestação das partes, não cabe mais recurso à instância seguinte.  
Considerar apenas as decisões cujo prazo de 60 dias para apresentação de recurso pelas partes, contados da data do recebimento da notificação, tenha se encerrado no exercício de referência.
Considerar todas as decisões, independentemente do resultado do julgamento (com ou sem êxito na execução da autuação)
</t>
    </r>
    <r>
      <rPr>
        <b/>
        <sz val="10"/>
        <rFont val="Calibri"/>
        <family val="2"/>
        <scheme val="minor"/>
      </rPr>
      <t>1. Este quantitativo deve coincidir com o somatório dos quantitativos de decisões transitadas em julgado na 1ª instância com êxito (cód. 07.03.03.01) e sem êxito (cód. 07.03.03.02)</t>
    </r>
  </si>
  <si>
    <t>03.02.02
03.03.02</t>
  </si>
  <si>
    <t>07.03.03.01</t>
  </si>
  <si>
    <t xml:space="preserve">Infração por má conduta pública - Resultado com êxito na execução da autuação na 1ª Instância </t>
  </si>
  <si>
    <t>Nº de decisões transitadas em julgado na 1ª instância cujo resultado foi pelo cancelamento de registro de profissionais</t>
  </si>
  <si>
    <t>Número de decisões transitadas em julgado no âmbito das câmaras especializadas no exercício de referência relativas a processos de infração ao art. 75 da Lei 5.194/1966 cujo resultado foi pelo cancelamento do registro de profissionais por má conduta pública, escândalo ou condenação definitiva por crime considerado infamante</t>
  </si>
  <si>
    <t>Contabilizar a quantidade de decisões transitadas em julgado no âmbito das câmaras especializadas no exercício de referência relativas a processos de infração ao art. 75 da Lei 5.194/1966 cujo resultado foi pelo cancelamento do registro de profissionais por má conduta pública, escândalo ou condenação definitiva por crime considerado infamante
Considerar apenas as decisões cujo prazo de 60 dias para apresentação de recurso pelas partes, contados da data do recebimento da notificação, tenha se encerrado no exercício de referência.</t>
  </si>
  <si>
    <t>03.02.02</t>
  </si>
  <si>
    <t>07.03.03.02</t>
  </si>
  <si>
    <t xml:space="preserve">Infração por má conduta pública - Resultado sem êxito na execução da autuação na 1ª Instância </t>
  </si>
  <si>
    <t>Nº de decisões relativas a processo de denúncia de má conduta pública transitadas em julgado na 1ª instância cujo resultado foi sem êxito na execução da autuação</t>
  </si>
  <si>
    <t>Número de decisões transitadas em julgado no âmbito das câmaras especializadas no exercício de referência relativas a processos de infração ao art. 75 da Lei 5.194/1966 cujo resultado foi pelo arquivamento do respectivo processo.</t>
  </si>
  <si>
    <r>
      <t xml:space="preserve">Contabilizar a quantidade de decisões transitadas em julgado no âmbito das câmaras especializadas no exercício de referência relativas a processos de infração ao art. 75 da Lei 5.194/1966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10"/>
        <rFont val="Calibri"/>
        <family val="2"/>
        <scheme val="minor"/>
      </rPr>
      <t xml:space="preserve">1. Este quantitativo deve coincidir com o somatório dos quantitativos de decisões transitadas em julgado na 1ª instância sem êxito estratificadas por tipo de arquivamento (cód. 07.03.03.03 a 07.03.03.05) </t>
    </r>
  </si>
  <si>
    <t>03.03.02</t>
  </si>
  <si>
    <t>07.03.03.03</t>
  </si>
  <si>
    <t>Nº de decisões relativas a processo de denúncia de má conduta pública transitadas em julgado na 1ª instância cujo resultado foi pelo arquivamento por falta de motivo ou motivação</t>
  </si>
  <si>
    <t>Número de decisões transitadas em julgado no âmbito das câmaras especializadas no exercício de referência relativas a processos de infração ao art. 75 da Lei 5.194/1966 cujo resultado foi pelo arquivamento por falta de motivo ou motivação</t>
  </si>
  <si>
    <t>Contabilizar a quantidade de decisões transitadas em julgado no âmbito das câmaras especializadas no exercício de referência relativas a processos de infração ao art. 75 da Lei 5.194/1966 cujo resultado foi pelo arquivamento por falta de motivo ou motivação, resultando na absolvição do autuado
Considerar apenas as decisões cujo prazo de 60 dias para apresentação de recurso pelas partes, contados da data do recebimento da notificação, tenha se encerrado no exercício de referência.</t>
  </si>
  <si>
    <t>07.03.03.04</t>
  </si>
  <si>
    <t>Nº de decisões relativas a processo de denúncia de má conduta pública transitadas em julgado na 1ª instância cujo resultado foi pelo arquivamento por prescrição</t>
  </si>
  <si>
    <t xml:space="preserve">Número de decisões transitadas em julgado no âmbito das câmaras especializadas no exercício de referência relativas a processos de infração ao art. 75 da Lei 5.194/1966 cujo resultado foi pelo arquivamento por não haver despacho impulsionador por período superior a 2 anos ou sem decisão por período superior a 5 anos </t>
  </si>
  <si>
    <t xml:space="preserve">Contabilizar a quantidade de decisões transitadas em julgado no âmbito das câmaras especializadas no exercício de referência relativas a processos de infração ao art. 75 da Lei 5.194/1966 cujo resultado foi pelo arquivamento por não haver despacho impulsionador por período superior a 2 anos ou sem decisão por período superior a 5 anos.
Considerar apenas as decisões cujo prazo de 60 dias para apresentação de recurso pelas partes, contados da data do recebimento da notificação, tenha se encerrado no exercício de referência. </t>
  </si>
  <si>
    <t>07.03.03.05</t>
  </si>
  <si>
    <t>Nº de decisões relativas a processo de denúncia de má conduta pública transitadas em julgado na 1ª instância cujo resultado foi pelo arquivamento por outros motivos</t>
  </si>
  <si>
    <t>Número de decisões transitadas em julgado no âmbito das câmaras especializadas no exercício de referência relativas a processos de infração ao art. 75 da Lei 5.194/1966 cujo resultado foi pelo arquivamento por razões que não se enquadram nas demais definições</t>
  </si>
  <si>
    <t>Contabilizar a quantidade de decisões transitadas em julgado no âmbito das câmaras especializadas no exercício de referência relativas a processos de infração ao art. 75 da Lei 5.194/1966 cujo resultado foi pelo arquivamento por razões que não se enquadram nas demais definições.
Considerar apenas as decisões cujo prazo de 60 dias para apresentação de recurso pelas partes, contados da data do recebimento da notificação, tenha se encerrado no exercício de referência.</t>
  </si>
  <si>
    <t>07.04.01.01</t>
  </si>
  <si>
    <t xml:space="preserve">Infração ética - Julgamento na 1ª Instância </t>
  </si>
  <si>
    <t>Nº total de processos de denúncia ética de exercícios anteriores pendentes de julgamento na 1ª instância</t>
  </si>
  <si>
    <t>Número total de processos de infração ao Código de Ética pendentes de julgamento pelas câmaras especializadas em 31/12 do exercício anterior ao exercício de referência (passivo)</t>
  </si>
  <si>
    <t>Contabilizar a quantidade de processos de infração ao Código de Ética de exercícios anteriores pendentes de julgamento pelas câmaras especializadas em 31/12/2020 (passivo)</t>
  </si>
  <si>
    <t>07.04.01.02</t>
  </si>
  <si>
    <t>Nº total de processos de denúncia ética julgados na 1ª instância</t>
  </si>
  <si>
    <t>Número total de processos de infração ao Código de Ética julgados pelas câmaras especializadas no exercício de referência</t>
  </si>
  <si>
    <t>Contabilizar a quantidade de processos de infração ao Código de Ética julgados no exercício de referência pelas câmaras especializadas</t>
  </si>
  <si>
    <t>07.04.02.01</t>
  </si>
  <si>
    <t xml:space="preserve">Infração ética - Transito em Julgado na 1ª Instância </t>
  </si>
  <si>
    <t>Nº total de decisões relativas a processos de denúncia ética transitadas em julgado na 1ª instância</t>
  </si>
  <si>
    <t>Número total de decisões transitadas em julgado no âmbito das câmaras especializadas no exercício de referência relativas a processos de infração ao Código de Ética, caracterizando decisões a partir das quais não cabe mais recurso à instância seguinte</t>
  </si>
  <si>
    <r>
      <t xml:space="preserve">Contabilizar a quantidade de decisões das câmaras especializadas relativas a processos de infração ao Código de Ética.a partir das quais, havendo transcorrido o prazo de 60 dias sem manifestação das partes, não cabe mais recurso à instância seguinte.  
Considerar apenas as decisões cujo prazo de 60 dias para apresentação de recurso pelas partes, contados da data do recebimento da notificação, tenha se encerrado no exercício de referência.   
Considerar todas as decisões, independentemente do resultado do julgamento (com ou sem êxito na execução da autuação)
</t>
    </r>
    <r>
      <rPr>
        <b/>
        <sz val="10"/>
        <rFont val="Calibri"/>
        <family val="2"/>
        <scheme val="minor"/>
      </rPr>
      <t>1. Este quantitativo deve coincidir com o somatório dos quantitativos de decisões transitadas em julgado na 1ª instância com êxito (cód. 07.04.03.01) e sem êxito (cód. 07.04.03.04)</t>
    </r>
  </si>
  <si>
    <t>03.02.03
03.03.03</t>
  </si>
  <si>
    <t>07.04.03.01</t>
  </si>
  <si>
    <t xml:space="preserve">Infração ética - Resultado com êxito na execução da autuação na 1ª Instância </t>
  </si>
  <si>
    <t>Nº de decisões  relativas a processos de denúncia ética transitadas em julgado na 1ª instância cujo resultado foi com êxito na execução da autuação</t>
  </si>
  <si>
    <t>Número de decisões transitadas em julgado no âmbito das câmaras especializadas no exercício de referência relativas a processos de infração ao Código de Ética cujo resultado foi pela aplicação de penalidade</t>
  </si>
  <si>
    <r>
      <t xml:space="preserve">Contabilizar a quantidade de decisões transitadas em julgado no âmbito das câmaras especializadas no exercício de referência relativas a processos de infração ao Código de Ética cujo resultado foi pela aplicação de penalidade (advertência reservada ou censura pública).
Considerar apenas as decisões cujo prazo de 60 dias para apresentação de recurso pelas partes, contados da data do recebimento da notificação, tenha se encerrado no exercício de referência.   
</t>
    </r>
    <r>
      <rPr>
        <b/>
        <sz val="10"/>
        <rFont val="Calibri"/>
        <family val="2"/>
        <scheme val="minor"/>
      </rPr>
      <t>1. Este quantitativo deve coincidir com o somatório dos quantitativos de decisões transitadas em julgado na 1ª instância com êxito estratificadas por tipo de penalidade (cód. 07.04.03.02 e 07.04.03.03).</t>
    </r>
  </si>
  <si>
    <t>03.02.03</t>
  </si>
  <si>
    <t>07.04.03.02</t>
  </si>
  <si>
    <t>Nº de decisões relativas a processos de denúncia ética transitadas em julgado na 1ª instância cujo resultado foi pela aplicação de advertência reservada a profissionais</t>
  </si>
  <si>
    <t>Número de decisões transitadas em julgado no âmbito das câmaras especializadas no exercício de referência relativas a processos de infração ao Código de Ética cujo resultado foi pela aplicação de advertência reservada a profissionais por má conduta ética</t>
  </si>
  <si>
    <t xml:space="preserve">Contabilizar a quantidade de decisões transitadas em julgado no âmbito das câmaras especializadas no exercício de referência relativas a processos de infração ao Código de Ética cujo resultado foi pela aplicação de advertência reservada a profissionais por má conduta ética.
Considerar apenas as decisões cujo prazo de 60 dias para apresentação de recurso pelas partes, contados da data do recebimento da notificação, tenha se encerrado no exercício de referência.   </t>
  </si>
  <si>
    <t>07.04.03.03</t>
  </si>
  <si>
    <t xml:space="preserve">Nº de decisões relativas a processos de denúncia ética transitadas em julgado na 1ª instância cujo resultado foi pela aplicação de censura pública a profissionais </t>
  </si>
  <si>
    <t>Número de decisões transitadas em julgado no âmbito das câmaras especializadas no exercício de referência relativas a processos de infração ao Código de Ética cujo resultado foi pela aplicação de censura pública a profissionais por má conduta ética</t>
  </si>
  <si>
    <t xml:space="preserve">Contabilizar a quantidade de decisões transitadas em julgado no âmbito das câmaras especializadas no exercício de referência relativas a processos de infração ao Código de Ética cujo resultado foi pela aplicação de censura pública a profissionais por má conduta ética.
Considerar apenas as decisões cujo prazo de 60 dias para apresentação de recurso pelas partes, contados da data do recebimento da notificação, tenha se encerrado no exercício de referência.   </t>
  </si>
  <si>
    <t>07.04.03.04</t>
  </si>
  <si>
    <t xml:space="preserve">Infração ética - Resultado sem êxito na execução da autuação na 1ª Instância </t>
  </si>
  <si>
    <t>Nº de decisões relativas a processo de denúncia ética transitadas em julgado na 1ª instância cujo resultado foi sem êxito na execução da autuação</t>
  </si>
  <si>
    <t>Número de decisões transitadas em julgado no âmbito das câmaras especializadas no exercício de referência relativas a processos de infração ao Código de Ética cujo resultado foi pelo arquivamento do respectivo processo</t>
  </si>
  <si>
    <r>
      <t xml:space="preserve">Contabilizar a quantidade de decisões transitadas em julgado no âmbito das câmaras especializadas no exercício de referência relativas a processos de infração ao Código de Ética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10"/>
        <rFont val="Calibri"/>
        <family val="2"/>
        <scheme val="minor"/>
      </rPr>
      <t xml:space="preserve">1. Este quantitativo deve coincidir com o somatório dos quantitativos de decisões transitadas em julgado na 1ª instância sem êxito estratificadas por tipo de arquivamento (cód. 07.04.03.05 a 07.04.03.07)  </t>
    </r>
  </si>
  <si>
    <t>03.03.03</t>
  </si>
  <si>
    <t>07.04.03.05</t>
  </si>
  <si>
    <t>Nº de decisões relativas a processo de denúncia ética transitadas em julgado na 1ª instância cujo resultado foi pelo arquivamento por falta de motivo ou motivação</t>
  </si>
  <si>
    <t>Número de decisões transitadas em julgado no âmbito das câmaras especializadas no exercício de referência relativas a processos de infração ao Código de Ética cujo resultado foi pelo arquivamento por falta de motivo ou motivação</t>
  </si>
  <si>
    <t xml:space="preserve">Contabilizar a quantidade de decisões transitadas em julgado no âmbito das câmaras especializadas no exercício de referência relativas a processos de infração ao Código de Ética cujo resultado foi pelo arquivamento por falta de motivo ou motivação, resultando na absolvição do autuado.
Considerar apenas as decisões cujo prazo de 60 dias para apresentação de recurso pelas partes, contados da data do recebimento da notificação, tenha se encerrado no exercício de referência.   </t>
  </si>
  <si>
    <t>07.04.03.06</t>
  </si>
  <si>
    <t>Nº de decisões relativas a processo de denúncia ética transitadas em julgado na 1ª instância cujo resultado foi pelo arquivamento por prescrição</t>
  </si>
  <si>
    <t xml:space="preserve">Número de decisões transitadas em julgado no âmbito das câmaras especializadas no exercício de referência relativas a processos de infração ao Código de Ética cujo resultado foi pelo arquivamento por não haver despacho impulsionador por período superior a 2 anos ou sem decisão por período superior a 5 anos </t>
  </si>
  <si>
    <t xml:space="preserve">Contabilizar a quantidade de decisões transitadas em julgado no âmbito das câmaras especializadas no exercício de referência relativas a processos de infração ao Código de Ética cujo resultado foi pelo arquivamento por não haver despacho impulsionador por período superior a 2 anos ou sem decisão por período superior a 5 anos.
Considerar apenas as decisões cujo prazo de 60 dias para apresentação de recurso pelas partes, contados da data do recebimento da notificação, tenha se encerrado no exercício de referência.    </t>
  </si>
  <si>
    <t>07.04.03.07</t>
  </si>
  <si>
    <t>Nº de decisões relativas a processo de denúncia ética transitadas em julgado na 1ª instância cujo resultado foi pelo arquivamento por outros motivos</t>
  </si>
  <si>
    <t>Número de decisões transitadas em julgado no âmbito das câmaras especializadas no exercício de referência relativas a processos de infração ao Código de Ética cujo resultado foi pelo arquivamento por razões que não se enquadram nas demais definições</t>
  </si>
  <si>
    <t xml:space="preserve">Contabilizar a quantidade de decisões transitadas em julgado no âmbito das câmaras especializadas no exercício de referência relativas a processos de infração ao Código de Ética cujo resultado foi pelo arquivamento por razões que não se enquadram nas demais definições.
Considerar apenas as decisões cujo prazo de 60 dias para apresentação de recurso pelas partes, contados da data do recebimento da notificação, tenha se encerrado no exercício de referência.   </t>
  </si>
  <si>
    <t>08.01.01.01</t>
  </si>
  <si>
    <t xml:space="preserve">Tempo de tramitação do processo de infração na 2ª Instância </t>
  </si>
  <si>
    <t>Média do tempo de tramitação do processo de infração até o julgamento na 2ª instância</t>
  </si>
  <si>
    <t>Média do tempo de tramitação dos processos de infração na 2ª instância no exercício de referência</t>
  </si>
  <si>
    <t>Informar a média de dias de tramitação dos processos de infração na 2ª instância no exercício de referência
Considerar os dias contados da data da lavratura do auto de infração ou da apreciação da denúncia após instrução da comissão de ética até o dia da decisão terminativa no âmbito do Plenário do Crea</t>
  </si>
  <si>
    <t>08.02.01.01</t>
  </si>
  <si>
    <t xml:space="preserve">Infração à legislação profissional - Julgamento na 2ª Instância </t>
  </si>
  <si>
    <t xml:space="preserve">Nº total de processos de infração à legislação de exercícios anteriores pendentes de julgamento na 2ª instância </t>
  </si>
  <si>
    <t>Número total de processos de infração à legislação pendentes de julgamento pelo Plenário do Crea em 31/12 do exercício anterior ao exercício de referência (passivo)</t>
  </si>
  <si>
    <t>Contabilizar a quantidade de processos de infração à legislação de exercícios anteriores pendentes de julgamento pelo Plenário do Crea em 31/12/2020 (passivo)</t>
  </si>
  <si>
    <t>03.01.04</t>
  </si>
  <si>
    <t>08.02.01.02</t>
  </si>
  <si>
    <t>Nº total de processos de infração à legislação recebidos na 2ª instância</t>
  </si>
  <si>
    <t>Número total de processos de infração à legislação recebidos pelo Plenário do Crea no exercício de referência</t>
  </si>
  <si>
    <t>Contabilizar a quantidade de processos de infração à legislação recebidos pelo Plenário do Crea no exercício de referência</t>
  </si>
  <si>
    <t>08.02.01.03</t>
  </si>
  <si>
    <t>Nº total de processos de infração à legislação julgados na 2ª instância</t>
  </si>
  <si>
    <t>Número total de processos de infração à legislação julgados pelo Plenário do Crea no exercício de referência</t>
  </si>
  <si>
    <t>Contabilizar a quantidade de processos de infração à legislação julgados pelo Plenário do Crea no exercício de referência</t>
  </si>
  <si>
    <t>08.02.01.04</t>
  </si>
  <si>
    <t>Nº total de processos referentes ao exercício ilegal encaminhados ao Ministério Público na 2ª instância</t>
  </si>
  <si>
    <t>08.02.02.01</t>
  </si>
  <si>
    <t xml:space="preserve">Infração à legislação profissional - Transito em Julgado na 2ª Instância  </t>
  </si>
  <si>
    <t xml:space="preserve">Nº total de decisões relativas a processos de infração à legislação transitadas em julgado na 2ª instância </t>
  </si>
  <si>
    <t>Número total de decisões transitadas em julgado no âmbito do Plenário do Crea no exercício de referência relativas processos de infração à legislação, caracterizando decisões a partir das quais não cabe mais recurso à instância seguinte</t>
  </si>
  <si>
    <r>
      <t xml:space="preserve">Contabilizar a quantidade de decisões do Plenário do Crea relativas a processos de infração à legislação a partir das quais, havendo transcorrido o prazo de 60 dias sem manifestação do interessado, não cabe mais recurso à instância seguinte.  
Considerar apenas as decisões cujo prazo de 60 dias para apresentação de recurso pelo interessado, contados da data do recebimento da notificação, tenha se encerrado no exercício de referência, independentemente do cumprimento de eventual penalidade dentro desse período.
Considerar todas as decisões, independentemente do resultado do julgamento (com ou sem êxito na execução da autuação)
</t>
    </r>
    <r>
      <rPr>
        <b/>
        <sz val="10"/>
        <rFont val="Calibri"/>
        <family val="2"/>
        <scheme val="minor"/>
      </rPr>
      <t>1. Este quantitativo deve coincidir com o somatório dos quantitativos de decisões transitadas em julgado na 2ª instância relativas a processos de infração à legislação de acordo com a capitulação (cód. 08.02.02.02 a  08.02.02.15)
2. Este quantitativo deve coincidir com o somatório dos quantitativos de decisões transitadas em julgado na 2ª instância com êxito (cód. 08.02.03.01) e sem êxito (cód. 08.02.03.06)</t>
    </r>
  </si>
  <si>
    <t>03.02.04
03.03.04</t>
  </si>
  <si>
    <t>08.02.02.02</t>
  </si>
  <si>
    <t xml:space="preserve">Nº de decisões relativas a processos de infração à alínea "a" do art. 6º da Lei 5.194/1966 transitadas em julgado na 2ª instância </t>
  </si>
  <si>
    <t xml:space="preserve">Número de decisões transitadas em julgado no âmbito do Plenário do Crea no exercício de referência relativas a processos de infração à legislação de acordo com a capitulação </t>
  </si>
  <si>
    <t>Contabilizar a quantidade de decisões transitadas em julgado no âmbito do Plenário do Crea no exercício de referência relativas a processos de infração à legislação de acordo com a capitulação 
Considerar apenas as decisões cujo prazo de 60 dias para apresentação de recurso pelo interessado, contados da data do recebimento da notificação, tenha se encerrado no exercício de referência, independentemente do cumprimento de eventual penalidade dentro desse período.
Considerar todas as decisões, independentemente do resultado do julgamento (com ou sem êxito na execução da autuação)</t>
  </si>
  <si>
    <t>08.02.02.03</t>
  </si>
  <si>
    <t>Nº de decisões relativas a processos de infração à alínea "b" do art. 6º da Lei 5.194/1966 transitadas em julgado na 2ª instância</t>
  </si>
  <si>
    <t>08.02.02.04</t>
  </si>
  <si>
    <t xml:space="preserve">Nº de decisões relativas a processos de infração à alínea "c" do art. 6º da Lei 5.194/1966 transitadas em julgado na 2ª instância </t>
  </si>
  <si>
    <t>08.02.02.05</t>
  </si>
  <si>
    <t xml:space="preserve">Nº de decisões relativas a processos de infração à alínea "d" do art. 6º da Lei 5.194/1966 transitadas em julgado na 2ª instância </t>
  </si>
  <si>
    <t>08.02.02.06</t>
  </si>
  <si>
    <t xml:space="preserve">Nº de decisões relativas a processos de infração à alínea "e" do art. 6º da Lei 5.194/1966 transitadas em julgado na 2ª instância </t>
  </si>
  <si>
    <t>08.02.02.07</t>
  </si>
  <si>
    <t xml:space="preserve">Nº de decisões relativas a processos de infração ao art. 14 da Lei 5.194/1966 transitadas em julgado na 2ª instância </t>
  </si>
  <si>
    <t>08.02.02.08</t>
  </si>
  <si>
    <t xml:space="preserve">Nº de decisões relativas a processos de infração ao art. 16 da Lei 5.194/1966 transitadas em julgado na 2ª instância </t>
  </si>
  <si>
    <t>08.02.02.09</t>
  </si>
  <si>
    <t xml:space="preserve">Nº de decisões relativas a processos de infração ao art. 55 da Lei 5.194/1966 transitadas em julgado na 2ª instância </t>
  </si>
  <si>
    <t>08.02.02.10</t>
  </si>
  <si>
    <t xml:space="preserve">Nº de decisões relativas a processos de infração ao art. 58 da Lei 5.194/1966 transitadas em julgado na 2ª instância </t>
  </si>
  <si>
    <t>08.02.02.11</t>
  </si>
  <si>
    <t xml:space="preserve">Nº de decisões relativas a processos de infração ao art. 59 da Lei 5.194/1966 transitadas em julgado na 2ª instância </t>
  </si>
  <si>
    <t>08.02.02.12</t>
  </si>
  <si>
    <t xml:space="preserve">Nº de decisões relativas a processos de infração ao art. 67 da Lei 5.194/1966 transitadas em julgado na 2ª instância </t>
  </si>
  <si>
    <t>08.02.02.13</t>
  </si>
  <si>
    <t xml:space="preserve">Nº de decisões relativas a processos de infração ao art. 82 da Lei 5.194/1966 transitadas em julgado na 2ª instância </t>
  </si>
  <si>
    <t>08.02.02.14</t>
  </si>
  <si>
    <t xml:space="preserve">Nº de decisões relativas a processos de infração ao art. 1º da Lei 6.496/1977 transitadas em julgado na 2ª instância </t>
  </si>
  <si>
    <t>08.02.02.15</t>
  </si>
  <si>
    <t xml:space="preserve">Nº de decisões relativas a processos de infração enquadrados em outras capitulações transitadas em julgado na 2ª instância </t>
  </si>
  <si>
    <t>Número de decisões transitadas em julgado no âmbito do Plenário do Crea no exercício de referência relativas a processos de infração à legislação não cabíveis nas capitulações anteriores.</t>
  </si>
  <si>
    <t>Contabilizar a quantidade de decisões transitadas em julgado no âmbito do Plenário do Crea no exercício de referência relativas a processos de infração enquadrados em outras capitulações não relacionadas anteriormente. 
Considerar apenas as decisões cujo prazo de 60 dias para apresentação de recurso pelo interessado, contados da data do recebimento da notificação, tenha se encerrado no exercício de referência, independentemente do cumprimento de eventual penalidade dentro desse período.
Considerar todas as decisões, independentemente do resultado do julgamento (com ou sem êxito na execução da autuação)</t>
  </si>
  <si>
    <t>08.02.03.01</t>
  </si>
  <si>
    <t xml:space="preserve">Infração à legislação profissional - Resultado com êxito na execução da autuação na 2ª Instância </t>
  </si>
  <si>
    <t>Nº de decisões transitadas em julgado na 2ª instância cujo resultado foi com êxito na execução da autuação</t>
  </si>
  <si>
    <t>Número de decisões transitadas em julgado no âmbito do Plenário do Crea no exercício de referência relativas a processos de infração à legislação cujo resultado foi com êxito na execução da autuação</t>
  </si>
  <si>
    <r>
      <t xml:space="preserve">Contabilizar a quantidade de decisões transitadas em julgado no âmbito do Plenário do Crea no exercício de referência relativas a processos de infração à legislação cujo resultado foi pela aplicação de penalidade (multa ou suspensão de registro)
Considerar apenas as decisões cujo prazo de 60 dias para apresentação de recurso pelo interessado, contados da data do recebimento da notificação, tenha se encerrado no exercício de referência, independentemente do cumprimento da penalidade dentro desse período.
</t>
    </r>
    <r>
      <rPr>
        <b/>
        <sz val="10"/>
        <rFont val="Calibri"/>
        <family val="2"/>
        <scheme val="minor"/>
      </rPr>
      <t>1. Este quantitativo deve coincidir com o somatório dos quantitativos de decisões transitadas em julgado na 2ª instância com êxito estratificadas por tipo de penalidade (cód. 08.02.03.02 a 08.02.03.05).</t>
    </r>
  </si>
  <si>
    <t>03.02.04</t>
  </si>
  <si>
    <t>08.02.03.02</t>
  </si>
  <si>
    <t>Nº de decisões transitadas em julgado na 2ª instância cujo resultado foi pela aplicação de multa a profissionais</t>
  </si>
  <si>
    <t xml:space="preserve">Número de decisões transitadas em julgado no âmbito do Plenário do Crea no exercício de referência relativas a processos de infração à legislação cujo resultado foi pela aplicação de multa a profissionais registrados ou vistados no Crea </t>
  </si>
  <si>
    <t>Contabilizar a quantidade de decisões transitadas em julgado no âmbito do Plenário do Crea no exercício de referência relativas a processos de infração à legislação cujo resultado foi pela aplicação de  multa a profissionais, incluindo aqueles que atuaram sem visto no Crea.
Considerar apenas as decisões cujo prazo de 60 dias para apresentação de recurso pelo interessado, contados da data do recebimento da notificação, tenha se encerrado no exercício de referência, independentemente do cumprimento da penalidade dentro desse período.</t>
  </si>
  <si>
    <t>08.02.03.03</t>
  </si>
  <si>
    <t>Nº de decisões transitadas em julgado na 2ª instância cujo resultado foi pela aplicação de multa a empresas</t>
  </si>
  <si>
    <t xml:space="preserve">Número de decisões transitadas em julgado no âmbito do Plenário do Crea no exercício de referência relativas a processos de infração à legislação cujo resultado foi pela aplicação de multa a empresas registradas ou vistadas no Crea </t>
  </si>
  <si>
    <t>Contabilizar a quantidade de decisões transitadas em julgado no âmbito do Plenário do Crea no exercício de referência relativas a processos de infração à legislação cujo resultado foi pela aplicação de multa a empresas registradas ou vistadas, incluindo aquelas que atuaram sem visto no Crea.
Considerar apenas as decisões cujo prazo de 60 dias para apresentação de recurso pelo interessado, contados da data do recebimento da notificação, tenha se encerrado no exercício de referência, independentemente do cumprimento da penalidade dentro desse período.</t>
  </si>
  <si>
    <t>08.02.03.04</t>
  </si>
  <si>
    <t xml:space="preserve">Nº de decisões transitadas em julgado na 2ª instância cujo resultado foi pela aplicação de multa a leigos (pessoa física e jurídica) </t>
  </si>
  <si>
    <t>Número de decisões transitadas em julgado no âmbito do Plenário do Crea no exercício de referência relativas a processos de infração à legislação cujo resultado foi pela aplicação de multa pessoas físicas ou jurídicas sem registro no Sistema Confea/Crea (leigos)</t>
  </si>
  <si>
    <t>Contabilizar a quantidade de decisões transitadas em julgado no âmbito do Plenário do Crea no exercício de referência relativas a processos de infração à legislação cujo resultado foi pela aplicação de multa pessoas físicas ou jurídicas sem registro no Sistema Confea/Crea (leigos).
Considerar apenas as decisões cujo prazo de 60 dias para apresentação de recurso pelo interessado, contados da data do recebimento da notificação, tenha se encerrado no exercício de referência, independentemente do cumprimento da penalidade dentro desse período.</t>
  </si>
  <si>
    <t>08.02.03.05</t>
  </si>
  <si>
    <t>Nº de decisões transitadas em julgado na 2ª instância cujo resultado foi pela aplicação de suspensão de registro de profissionais</t>
  </si>
  <si>
    <t>Número de decisões transitadas em julgado no âmbito do Plenário do Crea no exercício de referência relativas a processos de infração à legislação cujo resultado foi pela aplicação de suspensão do registro de profissionais em decorrência de nova reincidência</t>
  </si>
  <si>
    <t>Contabilizar a quantidade de decisões transitadas em julgado no âmbito do Plenário do Crea no exercício de referência relativas a processos de infração à legislação cujo resultado foi pela aplicação de suspensão do registro de profissionais em decorrência de nova reincidência.
Considerar apenas as decisões cujo prazo de 60 dias para apresentação de recurso pelo interessado, contados da data do recebimento da notificação, tenha se encerrado no exercício de referência.</t>
  </si>
  <si>
    <t>08.02.03.06</t>
  </si>
  <si>
    <t xml:space="preserve">Infração à legislação profissional - Resultado sem êxito na execução da autuação na 2ª Instância </t>
  </si>
  <si>
    <t>Nº de decisões relativas a processo de infração à legislação transitadas em julgado na 2ª instância cujo resultado foi sem êxito na execução da autuação</t>
  </si>
  <si>
    <t>Número de decisões transitadas em julgado no âmbito do Plenário do Crea no exercício de referência relativas a processos de infração à legislação cujo resultado foi pelo arquivamento do respectivo processo.</t>
  </si>
  <si>
    <r>
      <t xml:space="preserve">Contabilizar a quantidade de decisões transitadas em julgado no âmbito do Plenário do Crea no exercício de referência relativas a processos de infração à legislação cujo resultado foi pelo seu arquivamento (englobando todos os tipos de arquivamento existentes)
Considerar apenas as decisões cujo prazo de 60 dias para apresentação de recurso pelo interessado, contados da data do recebimento da notificação, tenha se encerrado no exercício de referência.
</t>
    </r>
    <r>
      <rPr>
        <b/>
        <sz val="10"/>
        <rFont val="Calibri"/>
        <family val="2"/>
        <scheme val="minor"/>
      </rPr>
      <t xml:space="preserve">1. Este quantitativo deve coincidir com o somatório dos quantitativos de decisões transitadas em julgado na 2ª instância sem êxito estratificadas por tipo de arquivamento (cód. 08.02.03.07 a 08.02.03.12) </t>
    </r>
  </si>
  <si>
    <t>03.03.04</t>
  </si>
  <si>
    <t>08.02.03.07</t>
  </si>
  <si>
    <t>Nº de decisões relativas a processo de infração à legislação transitadas em julgado na 2ª instância cujo resultado foi pelo arquivamento por erro de capitulação</t>
  </si>
  <si>
    <t>Número de decisões transitadas em julgado no âmbito do Plenário do Crea no exercício de referência relativas a processos de infração à legislação cujo resultado foi pelo arquivamento por erro de capitulação</t>
  </si>
  <si>
    <t>Contabilizar a quantidade de decisões transitadas em julgado no âmbito do Plenário do Crea no exercício de referência relativas a processos de infração à legislação cujo resultado foi pelo arquivamento por erro de capitulação, ou seja, erro na caracterização da conduta infratora no auto de infração.
Considerar apenas as decisões cujo prazo de 60 dias para apresentação de recurso pelo interessado, contados da data do recebimento da notificação, tenha se encerrado no exercício de referência.</t>
  </si>
  <si>
    <t>08.02.03.08</t>
  </si>
  <si>
    <t>Nº de decisões relativas a processo de infração à legislação transitadas em julgado na 2ª instância cujo resultado foi pelo arquivamento por insuficiência de descrição dos fatos</t>
  </si>
  <si>
    <t>Número de decisões transitadas em julgado no âmbito do Plenário do Crea no exercício de referência relativas a processos de infração à legislação cujo resultado foi pelo arquivamento por descrição insuficiente dos fatos no auto de infração</t>
  </si>
  <si>
    <t xml:space="preserve">Contabilizar a quantidade de decisões transitadas em julgado no âmbito do Plenário do Crea no exercício de referência relativas a processos de infração à legislação cujo resultado foi pelo arquivamento por descrição insuficiente dos fatos no auto de infração, incluindo casos de falha na identificação do autuado, da obra, do serviço ou do empreendimento.
Considerar apenas as decisões cujo prazo de 60 dias para apresentação de recurso pelo interessado, contados da data do recebimento da notificação, tenha se encerrado no exercício de referência. </t>
  </si>
  <si>
    <t>08.02.03.09</t>
  </si>
  <si>
    <t>Nº de decisões relativas a processo de infração à legislação transitadas em julgado na 2ª instância cujo resultado foi pelo arquivamento por excesso de exação</t>
  </si>
  <si>
    <t>Número de decisões transitadas em julgado no âmbito do Plenário do Crea no exercício de referência relativas a processos de infração à legislação cujo resultado foi pelo arquivamento por lavratura de vários autos de infração com mesma capitulação relacionados ao mesmo ato fiscalizatório ou por definição de valor de multa maior que o estabelecido na legislação</t>
  </si>
  <si>
    <t>Contabilizar a quantidade de decisões transitadas em julgado no âmbito do Plenário do Crea no exercício de referência relativas a processos de infração à legislação cujo resultado foi pelo arquivamento por lavratura de autos de infração com mesma capitulação relacionados ao mesmo ato fiscalizatório ou por definição de valor de multa maior que o estabelecido na legislação.
Considerar apenas as decisões cujo prazo de 60 dias para apresentação de recurso pelo interessado, contados da data do recebimento da notificação, tenha se encerrado no exercício de referência.</t>
  </si>
  <si>
    <t>08.02.03.10</t>
  </si>
  <si>
    <t>Nº de decisões relativas a processo de infração à legislação transitadas em julgado na 2ª instância cujo resultado foi pelo arquivamento por falta de motivo ou motivação</t>
  </si>
  <si>
    <t>Número de decisões transitadas em julgado no âmbito do Plenário do Crea no exercício de referência relativas a processos de infração à legislação cujo resultado foi pelo arquivamento por  falta de de motivo ou motivação</t>
  </si>
  <si>
    <t>Contabilizar a quantidade de decisões transitadas em julgado no âmbito do Plenário do Crea no exercício de referência relativas a processos de infração à legislação cujo resultado foi pelo arquivamento por falta de motivo ou motivação resultando na absolvição do autuado.
Considerar apenas as decisões cujo prazo de 60 dias para apresentação de recurso pelo interessado, contados da data do recebimento da notificação, tenha se encerrado no exercício de referência.</t>
  </si>
  <si>
    <t>08.02.03.11</t>
  </si>
  <si>
    <t>Nº de decisões relativas a processo de infração à legislação transitadas em julgado na 2ª instância cujo resultado foi pelo arquivamento por prescrição</t>
  </si>
  <si>
    <t xml:space="preserve">Número de decisões transitadas em julgado no âmbito do Plenário do Crea no exercício de referência relativas a processos de infração à legislação cujo resultado foi pelo arquivamento por não haver despacho impulsionador por período superior a 2 anos ou sem decisão por período superior a 5 anos </t>
  </si>
  <si>
    <t xml:space="preserve">Contabilizar a quantidade de decisões transitadas em julgado no âmbito do Plenário do Crea no exercício de referência relativas a processos de infração à legislação cujo resultado foi pelo arquivamento por não haver despacho impulsionador por período superior a 2 anos ou sem decisão por período superior a 5 anos.
Considerar apenas as decisões cujo prazo de 60 dias para apresentação de recurso pelo interessado, contados da data do recebimento da notificação, tenha se encerrado no exercício de referência. </t>
  </si>
  <si>
    <t>08.02.03.12</t>
  </si>
  <si>
    <t>Nº de decisões relativas a processo de infração à legislação transitadas em julgado na 2ª instância cujo resultado foi pelo arquivamento por outros motivos</t>
  </si>
  <si>
    <t>Número de decisões transitadas em julgado no âmbito do Plenário do Crea no exercício de referência relativas a processos de infração à legislação cujo resultado foi pelo arquivamento por por razões que não se enquadram nas demais definições</t>
  </si>
  <si>
    <t xml:space="preserve">Contabilizar a quantidade de decisões transitadas em julgado no âmbito do Plenário do Crea no exercício de referência relativas a processos de infração à legislação cujo resultado foi pelo arquivamento por razões que não se enquadram nas demais definições.
Considerar apenas as decisões cujo prazo de 60 dias para apresentação de recurso pelo interessado, contados da data do recebimento da notificação, tenha se encerrado no exercício de referência. </t>
  </si>
  <si>
    <t>08.03.01.01</t>
  </si>
  <si>
    <t xml:space="preserve">Infração por má conduta pública - Julgamento na 2ª Instância </t>
  </si>
  <si>
    <t>Nº total de processos de denúncia de má conduta pública de exercícios anteriores pendentes de julgamento na 2ª instância</t>
  </si>
  <si>
    <t>Número total de processos de infração ao art. 75 da Lei 5.194/1966 pendentes de julgamento pelo Plenário do Crea em 31/12 do exercício anterior ao exercício de referência (passivo)</t>
  </si>
  <si>
    <t>Contabilizar a quantidade de processos de infração ao art. 75 da Lei 5.194/1966 de exercícios anteriores pendentes de julgamento pelo Plenário do Crea em 31/12/2020 (passivo)</t>
  </si>
  <si>
    <t>03.01.05</t>
  </si>
  <si>
    <t>08.03.01.02</t>
  </si>
  <si>
    <t>Nº total de processos de denúncia de má conduta pública recebidos na 2ª instância</t>
  </si>
  <si>
    <t>Número total de processos de infração ao art. 75 da Lei 5.194/1966 recebidos pelo Plenário do Crea no exercício de referência</t>
  </si>
  <si>
    <t xml:space="preserve">Contabilizar a quantidade de processos de infração ao art. 75 da Lei 5.194/1966 recebidos pelo Plenário do Crea no exercício de referência 
Considerar como "denúncia de má conduta pública" todas condutas previstas no art. 75 da Lei 5.194/1966, que abrangem má conduta pública, escândalo e crime infamante praticado pelo profissional </t>
  </si>
  <si>
    <t>08.03.01.03</t>
  </si>
  <si>
    <t>Nº total de processos de denúncia de má conduta pública julgados na 2ª instância</t>
  </si>
  <si>
    <t>Número total de processos de infração ao art. 75 da Lei 5.194/1966 julgados pelo Plenário do Crea no exercício de referência</t>
  </si>
  <si>
    <t xml:space="preserve">Contabilizar a quantidade de processos de infração ao art. 75 da Lei 5.194/1966 julgados pelo Plenário do Crea no exercício de referência 
Considerar como "denúncia de má conduta pública" todas condutas previstas no art. 75 da Lei 5.194/1966, que abrangem má conduta pública, escândalo e crime infamante praticado pelo profissional </t>
  </si>
  <si>
    <t>08.03.02.01</t>
  </si>
  <si>
    <t xml:space="preserve">Infração por má conduta pública - Transito em julgado na 2ª Instância </t>
  </si>
  <si>
    <t>Nº total de decisões relativas a processos de denúncia de má conduta pública transitadas em julgado na 2ª instância</t>
  </si>
  <si>
    <t xml:space="preserve">Número total de decisões transitadas em julgado no âmbito do Plenário do Crea no exercício de referência relativas processos de infração ao art. 75 da Lei 5.194/1966, caracterizando decisões a partir das quais não cabe mais recursos à instância seguinte </t>
  </si>
  <si>
    <r>
      <t xml:space="preserve">Contabilizar a quantidade de decisões do Plenário do Crea relativas a processos de infração ao art. 75 da Lei 5.194/1966 a partir das quais, havendo transcorrido o prazo de 60 dias sem manifestação do interessado, não cabe mais recurso à instância seguinte.  
Considerar apenas as decisões cujo prazo de 60 dias para apresentação de recurso pelo interessado, contados da data do recebimento da notificação, tenha se encerrado no exercício de referência.
Considerar todas as decisões, independentemente do resultado do julgamento (com ou sem êxito na execução da autuação)
</t>
    </r>
    <r>
      <rPr>
        <b/>
        <sz val="10"/>
        <rFont val="Calibri"/>
        <family val="2"/>
        <scheme val="minor"/>
      </rPr>
      <t>1. Este quantitativo deve coincidir com o somatório dos quantitativos de decisões transitadas em julgado na 2ª instância com êxito (cód. 08.03.03.01) e sem êxito (cód. 08.03.03.02)</t>
    </r>
  </si>
  <si>
    <t>03.02.05
03.03.05</t>
  </si>
  <si>
    <t>08.03.03.01</t>
  </si>
  <si>
    <t xml:space="preserve">Infração por má conduta pública - Resultado com êxito na execução da autuação na 2ª Instância </t>
  </si>
  <si>
    <t>Nº de decisões transitadas em julgado na 2ª instância cujo resultado foi pelo cancelamento de registro de profissionais</t>
  </si>
  <si>
    <t>Número de decisões transitadas em julgado no âmbito do Plenário do Crea no exercício de referência relativas a processos de infração ao art. 75 da Lei 5.194/1966 cujo resultado foi pelo cancelamento do registro de profissionais por má conduta pública, escândalo ou condenação definitiva por crime considerado infamante</t>
  </si>
  <si>
    <t xml:space="preserve">Contabilizar a quantidade de decisões transitadas em julgado no âmbito do Plenário do Crea no exercício de referência relativas a processos de infração ao art. 75 da Lei 5.194/1966 cujo resultado foi pelo cancelamento do registro de profissionais por má conduta pública, escândalo ou condenação definitiva por crime considerado infamante.
Considerar apenas as decisões cujo prazo de 60 dias para apresentação de recurso pelo interessado, contados da data do recebimento da notificação, tenha se encerrado no exercício de referência. </t>
  </si>
  <si>
    <t>03.02.05</t>
  </si>
  <si>
    <t>08.03.03.02</t>
  </si>
  <si>
    <t xml:space="preserve">Infração por má conduta pública - Resultado sem êxito na execução da autuação na 2ª Instância </t>
  </si>
  <si>
    <t>Nº de decisões relativas a processo de denúncia de má conduta pública transitadas em julgado na 2ª instância cujo resultado foi sem êxito na execução da autuação</t>
  </si>
  <si>
    <t>Número de decisões transitadas em julgado no âmbito do Plenário do Crea no exercício de referência relativas a processos de infração ao art. 75 da Lei 5.194/1966 cujo resultado foi pelo arquivamento do respectivo processo.</t>
  </si>
  <si>
    <r>
      <t xml:space="preserve">Contabilizar a quantidade de decisões transitadas em julgado no âmbito do Plenário do Crea no exercício de referência relativas a processos de infração ao art. 75 da Lei 5.194/1966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10"/>
        <rFont val="Calibri"/>
        <family val="2"/>
        <scheme val="minor"/>
      </rPr>
      <t xml:space="preserve">1. Este quantitativo deve coincidir com o somatório dos quantitativos de decisões transitadas em julgado na 2ª instância sem êxito estratificadas por tipo de arquivamento (cód. 08.03.03.03 a 08.03.03.05) </t>
    </r>
  </si>
  <si>
    <t>03.03.05</t>
  </si>
  <si>
    <t>08.03.03.03</t>
  </si>
  <si>
    <t>Nº de decisões relativas a processo de denúncia de má conduta pública transitadas em julgado na 2ª instância cujo resultado foi pelo arquivamento por falta de motivo ou motivação</t>
  </si>
  <si>
    <t>Número de decisões transitadas em julgado no âmbito do Plenário do Crea no exercício de referência relativas a processos de infração ao art. 75 da Lei 5.194/1966 cujo resultado foi pelo arquivamento por falta de motivo ou motivação</t>
  </si>
  <si>
    <t xml:space="preserve">Contabilizar a quantidade de decisões transitadas em julgado no âmbito do Plenário do Crea no exercício de referência relativas a processos de infração ao art. 75 da Lei 5.194/1966 cujo resultado foi pelo arquivamento por falta de motivo ou motivação, resultando na absolvição do autuado.
Considerar apenas as decisões cujo prazo de 60 dias para apresentação de recurso pelo interessado, contados da data do recebimento da notificação, tenha se encerrado no exercício de referência. </t>
  </si>
  <si>
    <t>08.03.03.04</t>
  </si>
  <si>
    <t>Nº de decisões relativas a processo de denúncia de má conduta pública transitadas em julgado na 2ª instância cujo resultado foi pelo arquivamento por prescrição</t>
  </si>
  <si>
    <t xml:space="preserve">Número de decisões transitadas em julgado no âmbito do Plenário do Crea no exercício de referência relativas a processos de infração ao art. 75 da Lei 5.194/1966 cujo resultado foi pelo arquivamento por não haver despacho impulsionador por período superior a 2 anos ou sem decisão por período superior a 5 anos </t>
  </si>
  <si>
    <t xml:space="preserve">Contabilizar a quantidade de decisões transitadas em julgado no âmbito do Plenário do Crea no exercício de referência relativas a processos de infração ao art. 75 da Lei 5.194/1966 cujo resultado foi pelo arquivamento por não haver despacho impulsionador por período superior a 2 anos ou sem decisão por período superior a 5 anos.
Considerar apenas as decisões cujo prazo de 60 dias para apresentação de recurso pelo interessado, contados da data do recebimento da notificação, tenha se encerrado no exercício de referência.  </t>
  </si>
  <si>
    <t>08.03.03.05</t>
  </si>
  <si>
    <t>Nº de decisões relativas a processo de denúncia de má conduta pública transitadas em julgado na 2ª instância cujo resultado foi pelo arquivamento por outros motivos</t>
  </si>
  <si>
    <t>Número de decisões transitadas em julgado no âmbito do Plenário do Crea no exercício de referência relativas a processos de infração ao art. 75 da Lei 5.194/1966 cujo resultado foi pelo arquivamento por razões que não se enquadram nas demais definições</t>
  </si>
  <si>
    <t xml:space="preserve">Contabilizar a quantidade de decisões transitadas em julgado no âmbito do Plenário do Crea no exercício de referência relativas a processos de infração ao art. 75 da Lei 5.194/1966 cujo resultado foi pelo arquivamento por razões que não se enquadram nas demais definições.
Considerar apenas as decisões cujo prazo de 60 dias para apresentação de recurso pelo interessado, contados da data do recebimento da notificação, tenha se encerrado no exercício de referência. </t>
  </si>
  <si>
    <t>08.04.01.01</t>
  </si>
  <si>
    <t xml:space="preserve">Infração ética - Julgamento na 2ª Instância </t>
  </si>
  <si>
    <t>Nº total de processos de denúncia ética de exercícios anteriores pendentes de julgamento na 2ª instância</t>
  </si>
  <si>
    <t>Número total de processos de infração ao Código de Ética pendentes de julgamento pelo Plenário do Crea em 31/12 do exercício anterior ao exercício de referência (passivo)</t>
  </si>
  <si>
    <t>Contabilizar a quantidade de processos de infração ao Código de Ética de exercícios anteriores pendentes de julgamento pelo Plenário do Crea em 31/12/2020 (passivo)</t>
  </si>
  <si>
    <t>03.01.06</t>
  </si>
  <si>
    <t>08.04.01.02</t>
  </si>
  <si>
    <t>Nº total de processos de denúncia ética recebidos na 2ª instância</t>
  </si>
  <si>
    <t>Número total de processos de infração ao Código de Ética recebidos pelo Plenário do Crea no exercício de referência</t>
  </si>
  <si>
    <t>Contabilizar a quantidade de processos de infração ao Código de Ética recebidos no exercício de referência pelo Plenário do Crea</t>
  </si>
  <si>
    <t>08.04.01.03</t>
  </si>
  <si>
    <t>Nº total de processos de denúncia ética julgados na 2ª instância</t>
  </si>
  <si>
    <t>Número total de processos de infração ao Código de Ética julgados pelo Plenário do Crea no exercício de referência</t>
  </si>
  <si>
    <t>Contabilizar a quantidade de processos de infração ao Código de Ética julgados no exercício de referência pelo Plenário do Crea</t>
  </si>
  <si>
    <t>08.04.02.01</t>
  </si>
  <si>
    <t xml:space="preserve">Infração ética - Transito em Julgado na 2ª Instância </t>
  </si>
  <si>
    <t>Nº total de decisões relativas a processos de denúncia ética transitadas em julgado na 2ª instância</t>
  </si>
  <si>
    <t xml:space="preserve">Número total de decisões transitadas em julgado no âmbito do Plenário do Crea no exercício de referência relativas processos de infração ao Código de Ética, caracterizando decisões a partir das quais não cabe mais recurso à instância seguinte </t>
  </si>
  <si>
    <r>
      <t xml:space="preserve">Contabilizar a quantidade de decisões do Plenário do Crea relativas a processos de infração ao Código de Ética a partir das quais, havendo transcorrido o prazo de 60 dias sem manifestação do interessado, não cabe mais recurso à instância seguinte.  
Considerar apenas as decisões cujo prazo de 60 dias para apresentação de recurso pelo interessado, contados da data do recebimento da notificação, tenha se encerrado no exercício de referência.
Considerar todas as decisões, independentemente do resultado do julgamento (com ou sem êxito na execução da autuação)
</t>
    </r>
    <r>
      <rPr>
        <b/>
        <sz val="10"/>
        <rFont val="Calibri"/>
        <family val="2"/>
        <scheme val="minor"/>
      </rPr>
      <t>1. Este quantitativo deve coincidir com o somatório dos quantitativos de decisões transitadas em julgado na 2ª instância com êxito (cód. 08.04.03.01) e sem êxito (cód. 08.04.03.04)</t>
    </r>
  </si>
  <si>
    <t>03.02.06
03.03.06</t>
  </si>
  <si>
    <t>08.04.03.01</t>
  </si>
  <si>
    <t xml:space="preserve">Infração ética - Resultado com êxito na execução da autuação na 2ª Instância </t>
  </si>
  <si>
    <t>Nº de decisões  relativas a processos de denúncia ética transitadas em julgado na 2ª instância cujo resultado foi com êxito na execução da autuação</t>
  </si>
  <si>
    <t>Número de decisões transitadas em julgado no âmbito do Plenário do Crea no exercício de referência relativas a processos de infração ao Código de Ética cujo resultado foi pela aplicação de penalidade</t>
  </si>
  <si>
    <r>
      <t xml:space="preserve">Contabilizar a quantidade de decisões transitadas em julgado no âmbito do Plenário do Crea no exercício de referência relativas a processos de infração ao Código de Ética cujo resultado foi pela aplicação de penalidade (advertência reservada ou censura pública).
Considerar apenas as decisões cujo prazo de 60 dias para apresentação de recurso pelas partes, contados da data do recebimento da notificação, tenha se encerrado no exercício de referência.   
</t>
    </r>
    <r>
      <rPr>
        <b/>
        <sz val="10"/>
        <rFont val="Calibri"/>
        <family val="2"/>
        <scheme val="minor"/>
      </rPr>
      <t>1. Este quantitativo deve coincidir com o somatório dos quantitativos de decisões transitadas em julgado na 2ª instância com êxito estratificadas por tipo de penalidade (cód. 08.04.03.02 e 08.04.03.03).</t>
    </r>
  </si>
  <si>
    <t>03.02.06</t>
  </si>
  <si>
    <t>08.04.03.02</t>
  </si>
  <si>
    <t>Nº de decisões transitadas em julgado na 2ª instância cujo resultado foi pela aplicação de advertência reservada a profissionais</t>
  </si>
  <si>
    <t>Número de decisões transitadas em julgado no âmbito do Plenário do Crea no exercício de referência relativas a processos de infração ao Código de Ética cujo resultado foi pela aplicação de advertência reservada a profissionais por má conduta ética</t>
  </si>
  <si>
    <t>Contabilizar a quantidade de decisões transitadas em julgado no âmbito do Plenário do Crea no exercício de referência relativas a processos de infração ao Código de Ética cujo resultado foi pela aplicação de advertência reservada a profissionais por má conduta ética.
Considerar apenas as decisões cujo prazo de 60 dias para apresentação de recurso pelo interessado, contados da data do recebimento da notificação, tenha se encerrado no exercício de referência.</t>
  </si>
  <si>
    <t>08.04.03.03</t>
  </si>
  <si>
    <t xml:space="preserve">Nº de decisões transitadas em julgado na 2ª instância cujo resultado foi pela aplicação de censura pública a profissionais </t>
  </si>
  <si>
    <t>Número de decisões transitadas em julgado no âmbito do Plenário do Crea no exercício de referência relativas a processos de infração ao Código de Ética cujo resultado foi pela aplicação de censura pública a profissionais por má conduta ética</t>
  </si>
  <si>
    <t>Contabilizar a quantidade de decisões transitadas em julgado no âmbito do Plenário do Crea no exercício de referência relativas a processos de infração ao Código de Ética cujo resultado foi pela aplicação de censura pública a profissionais por má conduta ética.
Considerar apenas as decisões cujo prazo de 60 dias para apresentação de recurso pelo interessado, contados da data do recebimento da notificação, tenha se encerrado no exercício de referência.</t>
  </si>
  <si>
    <t>08.04.03.04</t>
  </si>
  <si>
    <t xml:space="preserve">Infração ética - Resultado sem êxito na execução da autuação na 2ª Instância </t>
  </si>
  <si>
    <t>Nº de decisões relativas a processo de denúncia ética transitadas em julgado na 2ª instância cujo resultado foi sem êxito na execução da autuação</t>
  </si>
  <si>
    <t>Número de decisões transitadas em julgado no âmbito  do Plenário do Crea no exercício de referência relativas a processos de infração ao Código de Ética cujo resultado foi pelo arquivamento do respectivo processo</t>
  </si>
  <si>
    <r>
      <t xml:space="preserve">Contabilizar a quantidade de decisões transitadas em julgado no âmbito  do Plenário do Crea no exercício de referência relativas a processos de infração ao Código de Ética cujo resultado foi pelo arquivamento (englobando todos os tipos de arquivamento existentes para esse tipo de processo)
Considerar apenas as decisões cujo prazo de 60 dias para apresentação de recurso pelo interessado, contados da data do recebimento da notificação, tenha se encerrado no exercício de referência.
</t>
    </r>
    <r>
      <rPr>
        <b/>
        <sz val="10"/>
        <rFont val="Calibri"/>
        <family val="2"/>
        <scheme val="minor"/>
      </rPr>
      <t xml:space="preserve">1. Este quantitativo deve coincidir com o somatório dos quantitativos de decisões transitadas em julgado na 2ª instância sem êxito estratificadas por tipo de arquivamento (cód. 08.04.03.05 a 08.04.03.07)  </t>
    </r>
  </si>
  <si>
    <t>03.03.06</t>
  </si>
  <si>
    <t>08.04.03.05</t>
  </si>
  <si>
    <t>Nº de decisões relativas a processo de denúncia ética transitadas em julgado na 2ª instância cujo resultado foi pelo arquivamento por falta de motivo ou motivação</t>
  </si>
  <si>
    <t>Número de decisões transitadas em julgado no âmbito do Plenário do Crea no exercício de referência relativas a processos de infração ao Código de Ética cujo resultado foi pelo arquivamento por falta de motivo ou motivação</t>
  </si>
  <si>
    <t>Contabilizar a quantidade de decisões transitadas em julgado no âmbito do Plenário do Crea no exercício de referência relativas a processos de infração ao Código de Ética cujo resultado foi pelo arquivamento por falta de motivo ou motivação, resultando na absolvição do autuado.
Considerar apenas as decisões cujo prazo de 60 dias para apresentação de recurso pelo interessado, contados da data do recebimento da notificação, tenha se encerrado no exercício de referência.</t>
  </si>
  <si>
    <t>08.04.03.06</t>
  </si>
  <si>
    <t>Nº de decisões relativas a processo de denúncia ética transitadas em julgado na 2ª instância cujo resultado foi pelo arquivamento por prescrição</t>
  </si>
  <si>
    <t xml:space="preserve">Número de decisões transitadas em julgado no âmbito do Plenário do Crea no exercício de referência relativas a processos de infração ao Código de Ética cujo resultado foi pelo arquivamento por não haver despacho impulsionador por período superior a 2 anos ou sem decisão por período superior a 5 anos </t>
  </si>
  <si>
    <t xml:space="preserve">Contabilizar a quantidade de decisões transitadas em julgado no âmbito do Plenário do Crea no exercício de referência relativas a processos de infração ao Código de Ética cujo resultado foi pelo arquivamento por não haver despacho impulsionador por período superior a 2 anos ou sem decisão por período superior a 5 anos.
Considerar apenas as decisões cujo prazo de 60 dias para apresentação de recurso pelo interessado, contados da data do recebimento da notificação, tenha se encerrado no exercício de referência. </t>
  </si>
  <si>
    <t>08.04.03.07</t>
  </si>
  <si>
    <t>Nº de decisões relativas a processo de denúncia ética transitadas em julgado na 2ª instância cujo resultado foi pelo arquivamento por outros motivos</t>
  </si>
  <si>
    <t>Número de decisões transitadas em julgado no âmbito do Plenário do Crea no exercício de referência relativas a processos de infração ao Código de Ética cujo resultado foi pelo arquivamento por razões que não se enquadram nas demais definições</t>
  </si>
  <si>
    <t>Contabilizar a quantidade de decisões transitadas em julgado no âmbito do Plenário do Crea no exercício de referência relativas a processos de infração ao Código de Ética cujo resultado foi pelo arquivamento por razões que não se enquadram nas demais definições.
Considerar apenas as decisões cujo prazo de 60 dias para apresentação de recurso pelo interessado, contados da data do recebimento da notificação, tenha se encerrado no exercício de referência.</t>
  </si>
  <si>
    <t>10.02.01.01</t>
  </si>
  <si>
    <t>Normatização - Atos  administrativos normativos</t>
  </si>
  <si>
    <t>RES 1.034/2011</t>
  </si>
  <si>
    <t xml:space="preserve">Nº de atos normativos aprovados </t>
  </si>
  <si>
    <t xml:space="preserve">Número de atos normativos aprovados no exercício de referência pelo Plenário do Crea </t>
  </si>
  <si>
    <t>Contabilizar a quantidade de atos normativos aprovados no exercício de referência pelo Plenário do Crea</t>
  </si>
  <si>
    <t>10.02.01.02</t>
  </si>
  <si>
    <t>Normatização - Normas de fiscalização profissional</t>
  </si>
  <si>
    <t>Nº de normas de fiscalização das modalidades profissionais aprovadas</t>
  </si>
  <si>
    <t xml:space="preserve">Número de normas de fiscalização das modaliades profissionais aprovadas no exercício de referência pelas câmaras especializadas </t>
  </si>
  <si>
    <t xml:space="preserve">Contabilizar a quantidade normas de fiscalização das modaliades profissionais aprovadas no exercício de referência pelas câmaras especializadas </t>
  </si>
  <si>
    <t>11.02.01.01</t>
  </si>
  <si>
    <t>Liderança</t>
  </si>
  <si>
    <t>Registro de entidades de classe</t>
  </si>
  <si>
    <t>RES 1.018/2006</t>
  </si>
  <si>
    <t>Nº de entidades de classe registradas para representação no Plenário do Crea</t>
  </si>
  <si>
    <t xml:space="preserve">Número total de entidades de classe com registro atualizado para fins de representação no Plenário do Crea em 31/12 do exercício de referência </t>
  </si>
  <si>
    <t xml:space="preserve">Contabilizar a quantidade de de entidades de classe com registro atualizado para fins de representação no Plenário do Crea em 31/12 do exercício de referência </t>
  </si>
  <si>
    <t>11.02.01.02</t>
  </si>
  <si>
    <t>Registro de instituições de ensino</t>
  </si>
  <si>
    <t>Nº de instituições de ensino registradas para representação no Plenário do Crea</t>
  </si>
  <si>
    <t xml:space="preserve">Número total de instituições de ensino com registro  atualizado para fins de representação no Plenário do Crea em 31/12 do exercício de referência </t>
  </si>
  <si>
    <t xml:space="preserve">Contabilizar a quantidade de instituições de ensino com registro  atualizado para fins de representação no Plenário do Crea em 31/12 do exercício de referência </t>
  </si>
  <si>
    <t>11.02.01.03</t>
  </si>
  <si>
    <t>Conselheiros Regionais</t>
  </si>
  <si>
    <t>RES 1.071/2015</t>
  </si>
  <si>
    <t>Nº total de conselheiros regionais titulares</t>
  </si>
  <si>
    <t>Número de conselheiros regionais titulares que desempenharam a função de representantes de instituições de ensino e entidades de classe no Plenário do Crea no exercício de referência</t>
  </si>
  <si>
    <t>Contabilizar a quantidade de conselheiros regionais titulares no desempenho da função em 31/12/2021</t>
  </si>
  <si>
    <t>11.02.01.04</t>
  </si>
  <si>
    <t>Nº de conselheiros regionais titulares representantes de entidades de classe</t>
  </si>
  <si>
    <t>Número de conselheiros regionais titulares que desempenharam a função de representantes de entidades de classe no Plenário do Crea no exercício de referência</t>
  </si>
  <si>
    <t>Contabilizar a quantidade de conselheiros regionais titulares representantes de entidades de classe no Plenário do Crea em 31/12/2021</t>
  </si>
  <si>
    <t>11.02.01.05</t>
  </si>
  <si>
    <t>Nº de conselheiros regionais titulares representantes de instituições de ensino</t>
  </si>
  <si>
    <t>Número de conselheiros regionais titulares que desempenharam a função de representantes de instituições de ensino no Plenário do Crea no exercício de referência</t>
  </si>
  <si>
    <t>Contabilizar a quantidade de conselheiros regionais titulares representantes de instituições de ensino no Plenário do Crea em 31/12/2021</t>
  </si>
  <si>
    <t>11.02.01.06</t>
  </si>
  <si>
    <t>Inspetores</t>
  </si>
  <si>
    <t>Nº de inspetores</t>
  </si>
  <si>
    <t xml:space="preserve">Número de profissionais que desempenharam a função de inspetor do Crea </t>
  </si>
  <si>
    <t>Contabilizar a quantidade de inspetores no desempenho da função em 31/12/2021</t>
  </si>
  <si>
    <t>12.01.01.01</t>
  </si>
  <si>
    <t>Pessoal</t>
  </si>
  <si>
    <t>Empregados do Crea</t>
  </si>
  <si>
    <t>Nº total de empregados do Crea</t>
  </si>
  <si>
    <t>Número total de empregados do Crea em 31/12 do exercício de referência no exercício de referência</t>
  </si>
  <si>
    <t>Contabilizar a quantidade total de empregados do Crea, excetuando-se estagiários, menores-aprendizes e terceirizados, em 31/12/2021</t>
  </si>
  <si>
    <t>02.01.01</t>
  </si>
  <si>
    <t>12.01.01.02</t>
  </si>
  <si>
    <t>Empregados do Crea - Registro e julgamento</t>
  </si>
  <si>
    <t xml:space="preserve">Nº de empregados do Crea lotados nas áreas de atendimento, cadastro, registro e julgamento </t>
  </si>
  <si>
    <t>Número de empregados do Crea que desempenharam as funções de supervisão, gestão, assessoria técnica ou assistência administrativa aos processos finalísticos de atendimento, cadastro, registro, inclusive de ART e Acervo Técnico, julgamento e orientação</t>
  </si>
  <si>
    <t>Contabilizar a quantidade de empregados do Crea, efetivos ou comissionados, que desempenharam funções gerenciais, técnicas ou operacionais nos processos de atendimento, cadastro, registro, inclusive de ART e Acervo Técnico, de julgamento e orientação, excetuando-se o processo de fiscalização, em 31/12/2021
Considerar nos processos de "julgamento e orientação" as atividades de instrução de processos e de suporte à decisão das câmaras especializadas e do Plenário.</t>
  </si>
  <si>
    <t>12.01.01.03</t>
  </si>
  <si>
    <t>Empregados do Crea - Fiscalização</t>
  </si>
  <si>
    <t xml:space="preserve">Nº de agentes fiscais </t>
  </si>
  <si>
    <t xml:space="preserve">Número de empregados do Crea que desempenharam a função de agente fiscal no exercício de referência, sendo responsáveis pelos atos de fiscalização e de verificação do exercício e das atividades profissionais </t>
  </si>
  <si>
    <t>Contabilizar a quantidade de agentes fiscais no desempenho da função em 31/12/2021</t>
  </si>
  <si>
    <t>12.01.01.04</t>
  </si>
  <si>
    <t xml:space="preserve">Nº de empregados do Crea lotados na área de fiscalização </t>
  </si>
  <si>
    <t>Número de empregados do Crea que desempenharam as funções de supervisão, gestão ou assistência técnico-administrativa ao processo finalístico da fiscalização</t>
  </si>
  <si>
    <t>Contabilizar a quantidade de empregados do Crea, efetivos ou comissionados, que desempenharam funções gerenciais, técnicas ou operacionais no processo de fiscalização, exceto agentes fiscais, independentemente do cargo ocupado no Crea, em 31/12/2021</t>
  </si>
  <si>
    <t>13.01.01.01</t>
  </si>
  <si>
    <t>Receita</t>
  </si>
  <si>
    <t xml:space="preserve">Arrecadação total do Crea </t>
  </si>
  <si>
    <t>RES 1.037/2011</t>
  </si>
  <si>
    <t>Receita corrente do Crea</t>
  </si>
  <si>
    <t>Valor total de receita corrente realizada no exercício de referência, conforme demonstrado no Balanço Orçamentário.</t>
  </si>
  <si>
    <t>Contabilizar o valor total (R$) de receita corrente realizada no ano de referência, conforme demonstrado no Balanço Orçamentário.</t>
  </si>
  <si>
    <t>02.02.01</t>
  </si>
  <si>
    <t>13.02.01.01</t>
  </si>
  <si>
    <t>Arrecadação - Anuidade</t>
  </si>
  <si>
    <t>RES 1.026/2009</t>
  </si>
  <si>
    <t xml:space="preserve">Valor arrecadado com anuidades de profissionais </t>
  </si>
  <si>
    <t>Valor arrecadado com anuidades de profissionais do próprio exercício e de exercícios anteriores, recebido no exercício de referência, considerando multas, juros e correção, incluindo os valores recuperados por meio de cobrança administrativa ou execução judicial</t>
  </si>
  <si>
    <t>Contabilizar o valor (R$) arrecadado no ano de referência com anuidades de profissionais do próprio exercício e de exercícios anteriores, considerando multas, juros e correção, incluindo os valores recuperados por meio de cobrança administrativa ou execução judicial.
Considerar valor contabilizado pelo Crea, descontada a cota-parte do Confea/Mutua</t>
  </si>
  <si>
    <t>13.02.01.02</t>
  </si>
  <si>
    <t>Valor arrecadado com anuidades de empresas</t>
  </si>
  <si>
    <t>Valor arrecadado com anuidades de empresas do próprio exercício e de exercícios anteriores, recebido no exercício de referência, considerando multas, juros e correção, incluindo os valores recuperados por meio de cobrança administrativa ou execução judicial.</t>
  </si>
  <si>
    <t>Contabilizar o valor (R$) arrecadado no ano de referência com anuidades de empresas do próprio exercício e de exercícios anteriores, considerando multas, juros e correção, incluindo os valores recuperados por meio de cobrança administrativa ou execução judicial.
Considerar valor contabilizado pelo Crea, descontada a cota-parte do Confea/Mutua</t>
  </si>
  <si>
    <t>13.02.02.01</t>
  </si>
  <si>
    <t>Inadimplência - Anuidade</t>
  </si>
  <si>
    <t>RES 1.128/2020</t>
  </si>
  <si>
    <t>Nº de anuidades de profissionais de quaisquer exercícios não pagas nos exercícios anteriores ao exercício de referência</t>
  </si>
  <si>
    <r>
      <t>Número de anuidades de profissionais de quaisquer exercícios não pagas</t>
    </r>
    <r>
      <rPr>
        <sz val="10"/>
        <color rgb="FF0070C0"/>
        <rFont val="Calibri"/>
        <family val="2"/>
        <scheme val="minor"/>
      </rPr>
      <t xml:space="preserve"> </t>
    </r>
    <r>
      <rPr>
        <sz val="10"/>
        <rFont val="Calibri"/>
        <family val="2"/>
        <scheme val="minor"/>
      </rPr>
      <t xml:space="preserve"> até 31/12 do exercício anterior ao exercício de referência (passivo)</t>
    </r>
  </si>
  <si>
    <r>
      <t>Contabilizar a quantidade de anuidades de profissionais de quaisquer exercícios não pagas</t>
    </r>
    <r>
      <rPr>
        <sz val="10"/>
        <color rgb="FF0070C0"/>
        <rFont val="Calibri"/>
        <family val="2"/>
        <scheme val="minor"/>
      </rPr>
      <t xml:space="preserve"> </t>
    </r>
    <r>
      <rPr>
        <sz val="10"/>
        <rFont val="Calibri"/>
        <family val="2"/>
        <scheme val="minor"/>
      </rPr>
      <t xml:space="preserve">até 31/12/2020 (passivo)
Considerar as anuidades dentro do prazo de prescrição para cobrança do crédito tributário </t>
    </r>
  </si>
  <si>
    <t>13.02.02.02</t>
  </si>
  <si>
    <t xml:space="preserve">Nº de anuidades de profissionais de quaisquer exercícios não pagas </t>
  </si>
  <si>
    <t xml:space="preserve">Número de anuidades de profissionais de quaisquer exercícios não pagas até 31/12 do exercício de referência </t>
  </si>
  <si>
    <r>
      <t>Contabilizar a quantidade de anuidades de profissionais de quaisquer exercícios, incluindo as anuidades referentes ao exercício de referência, não pagas até 31/12/2021
Considerar as anuidades dentro do prazo de prescrição</t>
    </r>
    <r>
      <rPr>
        <strike/>
        <sz val="10"/>
        <rFont val="Calibri"/>
        <family val="2"/>
        <scheme val="minor"/>
      </rPr>
      <t xml:space="preserve"> </t>
    </r>
    <r>
      <rPr>
        <sz val="10"/>
        <rFont val="Calibri"/>
        <family val="2"/>
        <scheme val="minor"/>
      </rPr>
      <t xml:space="preserve">para cobrança do crédito tributário </t>
    </r>
  </si>
  <si>
    <t>01.02.03</t>
  </si>
  <si>
    <t>13.02.02.03</t>
  </si>
  <si>
    <t>Nº de anuidades de profissionais do exercício de referência não pagas</t>
  </si>
  <si>
    <t>Número de anuidades de profissionais do exercício de até o prazo de vencimento da obrigação de pagamento</t>
  </si>
  <si>
    <t>Contabilizar a quantidade de anuidades de profissionais do exercício de referência não pagas até o prazo de vencimento da obrigação de pagamento, independemente de terem sido pagas depois em decorrência de cobrança administrativa 
Considerar também as anuidades cujas parcelas não foram pagas até a respectiva data de vencimento</t>
  </si>
  <si>
    <t xml:space="preserve">no exercício 2021
</t>
  </si>
  <si>
    <t>13.02.02.04</t>
  </si>
  <si>
    <t>Nº de anuidades de empresas de quaisquer exercícios não pagas nos exercícios anteriores ao exercício de referência</t>
  </si>
  <si>
    <t>Número de anuidades de empresas de quaisquer exercícios não pagas até 31/12 do exercício anterior ao exercício de referência (passivo)</t>
  </si>
  <si>
    <t xml:space="preserve">Contabilizar a quantidade de anuidades de empresas de quaisquer exercícios não pagas até 31/12/2020 (passivo)
Considerar as anuidades dentro do  prazo de prescrição para cobrança do crédito tributário </t>
  </si>
  <si>
    <t>13.02.02.05</t>
  </si>
  <si>
    <t>Nº de anuidades de empresas de quaisquer exercícios não pagas</t>
  </si>
  <si>
    <t xml:space="preserve">Número de anuidades de empresas de quaisquer exercícios não pagas até 31/12 do exercício de referência </t>
  </si>
  <si>
    <t>Contabilizar a quantidade de anuidades de empresa de quaisquer exercícios, incluindo as anuidades referentes ao exercício de referência, não pagas até 31/12/2021</t>
  </si>
  <si>
    <t>13.02.02.06</t>
  </si>
  <si>
    <t>Nº de anuidades de empresas do exercício de referência não pagas</t>
  </si>
  <si>
    <t>Número de anuidades de empresas do exercício de referência não pagas até o prazo de vencimento da obrigação de pagamento</t>
  </si>
  <si>
    <t>Contabilizar a quantidade de anuidades de empresa do exercício de referência não pagas até o prazo de vencimento da obrigação de pagamento, independemente de terem sido pagas depois em decorrência de cobrança administrativa 
Considerar também as anuidades cujas parcelas não foram pagas até a respectiva data de vencimento</t>
  </si>
  <si>
    <t>Considerada a data 31/03/2021 para a quitação da anuidade ou para o vencimento e pagamento  de parcela de anuidade</t>
  </si>
  <si>
    <t>13.02.03.01</t>
  </si>
  <si>
    <t>Cobrança de dívida - Anuidade</t>
  </si>
  <si>
    <t xml:space="preserve">Nº de anuidades de profissionais levadas à cobrança administrativa </t>
  </si>
  <si>
    <t>Número de anuidades de profissionais não pagas no próprio exercício e em exercícios anteriores que se encontravam inscritas em dívida ativa em 31/12 do exercício de referência</t>
  </si>
  <si>
    <t xml:space="preserve">Contabilizar a quantidade de anuidades de profissionais não pagas no próprio exercício e em exercícios anteriores que se encontravam inscritas em dívida ativa em 31/12/2021.
Considerar também como cobrança administrativa a inscrição no Cadin ou registro de negativação junto aos cadastros restritivos e protesto perante o Tabelionato de Protesto de Títulos no ano de referência
</t>
  </si>
  <si>
    <t>As anuidades inscristas em exercícios anteriores foram prescritas. Com relação aos anuidade do próprio exercício não houve cobrança e nem inscrição em Dívida Ativa.</t>
  </si>
  <si>
    <t>01.02.03
01.02.04
01.02.06</t>
  </si>
  <si>
    <t>13.02.03.02</t>
  </si>
  <si>
    <t>Nº de anuidades de profissionais levadas à execução judicial</t>
  </si>
  <si>
    <t>Número de anuidades de profissionais não pagas no próprio exercício e em exercícios anteriores que se encontravam ajuizados em 31/12 do exercício de referência</t>
  </si>
  <si>
    <t>Contabilizar a quantidade de anuidades de profissionais não pagas no próprio exercício e em exercícios anteriores que se encontravam ajuizados em 31/12/2021</t>
  </si>
  <si>
    <t>01.02.04
01.02.07</t>
  </si>
  <si>
    <t>13.02.03.03</t>
  </si>
  <si>
    <t xml:space="preserve">Nº de anuidades de empresas levadas à cobrança administrativa </t>
  </si>
  <si>
    <t>Número de anuidades de empresas não pagas no próprio exercício e em exercícios anteriores que se encontravam inscritas em dívida ativa em 31/12 do exercício de referência</t>
  </si>
  <si>
    <t>Contabilizar a quantidade de anuidades de empresas não pagas no próprio exercício e em exercícios anteriores que se encontravam inscritas em dívida ativa em 31/12/2021.
Considerar também como cobrança administrativa a inscrição no Cadin ou registro de negativação junto aos cadastros restritivos e protesto perante o Tabelionato de Protesto de Títulos no ano de referência</t>
  </si>
  <si>
    <t>13.02.03.04</t>
  </si>
  <si>
    <r>
      <t>Nº de anuidades de empresas</t>
    </r>
    <r>
      <rPr>
        <sz val="10"/>
        <color theme="4"/>
        <rFont val="Calibri"/>
        <family val="2"/>
        <scheme val="minor"/>
      </rPr>
      <t xml:space="preserve"> </t>
    </r>
    <r>
      <rPr>
        <sz val="10"/>
        <rFont val="Calibri"/>
        <family val="2"/>
        <scheme val="minor"/>
      </rPr>
      <t>levadas à execução judicial</t>
    </r>
  </si>
  <si>
    <t>Número de anuidades de empresas não pagas no próprio exercício e em exercícios anteriores que se encontravam ajuizados em 31/12 do exercício de referência</t>
  </si>
  <si>
    <t>Contabilizar a quantidade de anuidades de empresas não pagas no próprio exercício e em exercícios anteriores que se encontravam ajuizados em 31/12/2021</t>
  </si>
  <si>
    <t>13.02.04.01</t>
  </si>
  <si>
    <t>Recuperação de crédito - Anuidade</t>
  </si>
  <si>
    <t>Nº de anuidades de profissionais recebidas por cobrança administrativa</t>
  </si>
  <si>
    <t>Número de anuidades de profissionais não pagas no próprio exercício e em exercícios anteriores cujo crédito foi recuperado após inscrição em dívida ativa até 31/12 do exercício de referência</t>
  </si>
  <si>
    <t>Contabilizar a quantidade de anuidades de profissionais não pagas no próprio exercício e em exercícios anteriores  levadas somente à cobrança administrativa (ou seja, inscritas em dívida ativa, mas não ajuizadas) as quais estavam com crédito recuperado em 31/12/2021.</t>
  </si>
  <si>
    <t>01.02.06</t>
  </si>
  <si>
    <t>13.02.04.02</t>
  </si>
  <si>
    <t>Nº de anuidades de profissionais recebidas por execução judicial</t>
  </si>
  <si>
    <t>Número de anuidades de profissionais não pagas no próprio exercício e em exercícios anteriores cujo crédito foi recuperado após execução judicial até 31/12 do exercício de referência</t>
  </si>
  <si>
    <t>Contabilizar a quantidade de anuidades de profissionais não pagas no próprio exercício e em exercícios anteriores  levadas à execução judicial as quais estavam com crédito recuperado em 31/12/2021</t>
  </si>
  <si>
    <t>01.02.07</t>
  </si>
  <si>
    <t>13.02.04.03</t>
  </si>
  <si>
    <t xml:space="preserve">Nº de anuidades de empresas recebidas por cobrança administrativa  </t>
  </si>
  <si>
    <t>Número de anuidades de empresas não pagas no próprio exercício e em exercícios anteriores cujo crédito foi recuperado após inscrição em dívida ativa até 31/12 do exercício de referência</t>
  </si>
  <si>
    <t>Contabilizar a quantidade de anuidades de empresas não pagas no próprio exercício e em exercícios anteriores  levadas somente à cobrança administrativa (ou seja, inscritas em dívida ativa, mas não ajuizadas) as quais estavam com crédito recuperado em 31/12/2021.</t>
  </si>
  <si>
    <t>13.02.04.04</t>
  </si>
  <si>
    <t>Nº de anuidades de empresas recebidas por execução judicial</t>
  </si>
  <si>
    <t>Número de anuidades de empresas não pagas no próprio exercício e em exercícios anteriores cujo crédito foi recuperado após execução judicial até 31/12 do exercício de referência</t>
  </si>
  <si>
    <t>Contabilizar a quantidade de anuidades de empresas não pagas no próprio exercício e em exercícios anteriores  levadas à execução judicial as quais estavam com crédito recuperado em 31/12/2021</t>
  </si>
  <si>
    <t>13.03.01.01</t>
  </si>
  <si>
    <t>Arrecadação - ARTs</t>
  </si>
  <si>
    <t>Valor total arrecadado com registro de ART</t>
  </si>
  <si>
    <t>Valor arrecadado com o registro de ARTs Obra/Serviço, ARTs Múltipla e ARTs Cargo/Função, nas formas inicial, complementar e de substituição, no exercício de referência</t>
  </si>
  <si>
    <t>Contabilizar o valor (R$) arrecadado no ano de referência com o registro de ART de Obra/Serviço, ARTs Múltipla e ARTs Cargo/Função, nas formas inicial, complementar e de substituição, conforme tabela de valor aprovada
Considerar valor contabilizado pelo Crea, descontada a cota-parte do Confea/Mutua
Quantitativo deve coincidir com a soma dos valores por tipo de ART</t>
  </si>
  <si>
    <t>13.03.01.02</t>
  </si>
  <si>
    <t>Valor arrecadado com registro de ARTs Obras/Serviço</t>
  </si>
  <si>
    <t>Valor arrecadado com o registro de ARTs Obra/Serviço, nas formas inicial, complementar e de substituição, no exercício de referência</t>
  </si>
  <si>
    <t>Contabilizar o valor (R$) arrecadado no ano de referência com o registro de ART de Obra/Serviço, nas formas inicial, complementar e de substituição, conforme tabela de valor aprovada
Considerar valor contabilizado pelo Crea, descontada a cota-parte do Confea/Mutua</t>
  </si>
  <si>
    <t>13.03.01.03</t>
  </si>
  <si>
    <t>Valor arrecadado com registro de ARTs Múltipla</t>
  </si>
  <si>
    <t>Valor arrecadado com o registro de ARTs Múltipla, nas formas inicial, complementar e de substituição, no exercício de referência</t>
  </si>
  <si>
    <t>Contabilizar o valor (R$) arrecadado no ano de referência com o registro de ART Múltipla, nas formas inicial, complementar e de substituição, conforme tabela de valor aprovada
Considerar os valores das taxas de registro de ART de emissão de receituário agronômico e florestal
Considerar valor contabilizado pelo Crea, descontada a cota-parte do Confea/Mutua</t>
  </si>
  <si>
    <t>Considerar 68% do valor do pagamento</t>
  </si>
  <si>
    <t>13.03.01.04</t>
  </si>
  <si>
    <t>Valor arrecadado com registro de ARTs Cargo/Função</t>
  </si>
  <si>
    <t>Valor arrecadado com o registro de ARTs Cargo/Função, nas formas inicial, complementar e de substituição, no exercício de referência</t>
  </si>
  <si>
    <t>Contabilizar o valor (R$) arrecadado no ano de referência com o registro de ART de Cargo/Função, nas formas inicial, complementar e de substituição, conforme tabela de valor aprovada
Considerar valor contabilizado pelo Crea, descontada a cota-parte do Confea/Mutua</t>
  </si>
  <si>
    <t>13.03.01.05</t>
  </si>
  <si>
    <t>Arrecadação - CATs</t>
  </si>
  <si>
    <t>Valor arrecadado com emissão de CATs</t>
  </si>
  <si>
    <t>Valor arrecadado com a emissão de CATs com ou sem registro de atestado no exercício de referência</t>
  </si>
  <si>
    <t>Contabilizar o valor (R$) arrecadado no ano de referência com a emissão de CATs com ou sem registro de atestado, conforme tabela de valor aprovada
Considerar valor contabilizado pelo Crea, descontada a cota-parte do Confea/Mutua</t>
  </si>
  <si>
    <t>13.04.01.01</t>
  </si>
  <si>
    <t>Arrecadação - Multas</t>
  </si>
  <si>
    <t>Valor arrecadado com multas pagas após decisão transitada em julgado de processo de infração à legislação</t>
  </si>
  <si>
    <t>Valor arrecadado no exercício de referência com as multas pagas por profissionais e empresas após transito em julgado dos processos de infração, considerando juros e correção</t>
  </si>
  <si>
    <t>Contabilizar o valor (R$) efetivamente arrecadado com as multas pagas por profissionais e empresas após transito em julgado dos processos de infração, considerando juros e correção
Considerar o valor contabilizado pelo Crea, descontada a cota-parte do Confea/Mutua</t>
  </si>
  <si>
    <t>13.04.02.01</t>
  </si>
  <si>
    <t>Inadimplência - Multas</t>
  </si>
  <si>
    <t>Nº de multas não pagas nos exercícios anteriores ao exercício de referência</t>
  </si>
  <si>
    <t>Número de multas decorrentes de processos de infração transitados em julgado em quaisquer exercícios não pagas até 31/12 do exercício anterior ao exercício de referência (passivo)</t>
  </si>
  <si>
    <t xml:space="preserve">Contabilizar a quantidade de multas decorrentes de processos de infração transitados em julgado de quaisquer exercícios não pagas até 31/12/2020 (passivo)
Considerar as multas dentro do prazo de prescrição para cobrança do crédito tributário </t>
  </si>
  <si>
    <t>13.04.02.02</t>
  </si>
  <si>
    <t>Nº de multas de quaisquer exercícios não pagas</t>
  </si>
  <si>
    <t xml:space="preserve">Número de multas decorrentes de processos de infração transitados em julgado de quaisquer exercícios não pagas até 31/12 do exercício de referência </t>
  </si>
  <si>
    <t xml:space="preserve">Contabilizar a quantidade de multas decorrentes de processos de infração transitados em julgado de quaisquer exercícios, incluindo as multas referentes ao exercício de referência, não pagas até 31/12/2021
Considerar as multas dentro do prazo de prescrição para cobrança do crédito tributário </t>
  </si>
  <si>
    <t>03.04.01</t>
  </si>
  <si>
    <t>13.04.02.03</t>
  </si>
  <si>
    <t>Nº de multas do exercício de referência não pagas</t>
  </si>
  <si>
    <t>Número de multas decorrentes de processos de infração transitados em julgado no exercício de referência não pagas até até o prazo de vencimento da obrigação de pagamento.</t>
  </si>
  <si>
    <t>Contabilizar a quantidade de multas decorrentes de processos de infração transitados em julgado no exercício de referência não pagas até o prazo do seu vencimento, independemente de terem sido pagas depois em decorrência de cobrança administrativa</t>
  </si>
  <si>
    <t>13.04.03.01</t>
  </si>
  <si>
    <t>Cobrança de dívida - Multas</t>
  </si>
  <si>
    <t xml:space="preserve">Nº de multas levadas à cobrança administrativa </t>
  </si>
  <si>
    <t>Número de multas decorrentes de processos de infração transitados em julgado não pagas no próprio exercício e em exercícios anteriores que se encontravam inscritas em dívida ativa em 31/12 do exercício de referência</t>
  </si>
  <si>
    <t>Contabilizar a quantidade de multas decorrentes de processos de infração transitados em julgado não pagas no próprio exercício e em exercícios anteriores que se encontravam inscritas em dívida ativa em 31/12/2021.
Considerar também como cobrança administrativa a inscrição no Cadin ou registro de negativação junto aos cadastros restritivos e protesto perante o Tabelionato de Protesto de Títulos no ano de referência</t>
  </si>
  <si>
    <t>03.04.02
03.04.03</t>
  </si>
  <si>
    <t>13.04.03.02</t>
  </si>
  <si>
    <t>Nº de multas levadas à execução judicial</t>
  </si>
  <si>
    <t>Número de multas decorrentes de processos de infração transitados em julgado não pagas no próprio exercício e em exercícios anteriores que se encontravam ajuizados em 31/12 do exercício de referência</t>
  </si>
  <si>
    <t>Contabilizar a quantidade de multas decorrentes de processos de infração transitados em julgado não pagas no próprio exercício e em exercícios anteriores que se encontravam ajuizados em 31/12/2021</t>
  </si>
  <si>
    <t>A informação é relativa ao exercício de 2021. Os processos dos exercícios anteriores está sendo feito um relatório analistico a longo prazo que ainda se encontra em fase de conclusão.</t>
  </si>
  <si>
    <t>03.04.02
03.04.03
03.04.04</t>
  </si>
  <si>
    <t>13.04.04.01</t>
  </si>
  <si>
    <t>Recuperação de crédito - Multas</t>
  </si>
  <si>
    <t xml:space="preserve">Nº de multas recebidas por cobrança administrativa  </t>
  </si>
  <si>
    <t>Número de multas decorrentes de processos de infração transitados em julgado não pagas no próprio exercício e em exercícios anteriores cujo crédito foi recuperado após inscrição em dívida ativa até 31/12 do exercício de referência.</t>
  </si>
  <si>
    <t>Contabilizar a quantidade de multas decorrentes de processos de infração transitados em julgado não pagas no próprio exercício e em exercícios anteriores levadas somente à cobrança administrativa (isto é, inscritas em dívida ativa mas não ajuizadas) as quais estavam com crédito recuperado em 31/12/2021</t>
  </si>
  <si>
    <t>03.04.03</t>
  </si>
  <si>
    <t>13.04.04.02</t>
  </si>
  <si>
    <t>Nº de multas recebidas por execução judicial</t>
  </si>
  <si>
    <t>Número de multas decorrentes de processos de infração transitados em julgado não pagas no próprio exercício e em exercícios anteriores cujo crédito foi recuperado após execução judicial até 31/12 do exercício de referência.</t>
  </si>
  <si>
    <t>Contabilizar a quantidade de multas decorrentes de processos de infração transitados em julgado não pagas no próprio exercício e em exercícios anteriores levadas à  execução judicial as quais estavam com crédito recuperado em 31/12/2021</t>
  </si>
  <si>
    <t>03.04.04</t>
  </si>
  <si>
    <t>14.01.01.01</t>
  </si>
  <si>
    <t>Despesa</t>
  </si>
  <si>
    <t>Despesa total do Crea no exercício</t>
  </si>
  <si>
    <t>Despesa corrente empenhada</t>
  </si>
  <si>
    <t>Valor total da despesa corrente empenhada no exercício de referência, conforme demonstrado no Balanço Orçamentário.</t>
  </si>
  <si>
    <t>Contabilizar o valor total (R$) da despesa corrente empenhada no ano de referência, conforme demonstrado no Balanço Orçamentário.</t>
  </si>
  <si>
    <t>02.02.02</t>
  </si>
  <si>
    <t>14.02.01.01</t>
  </si>
  <si>
    <t>Despesa com verbas indenizatórias - Lideranças</t>
  </si>
  <si>
    <t>RES 1.037/2011
PL-1394/2021</t>
  </si>
  <si>
    <t xml:space="preserve">Valor gasto com verbas indenizatórias pagas a conselheiros regionais titulares </t>
  </si>
  <si>
    <t>Valor gasto com verbas indenizatórias pagas a conselheiros regionais titulares no exercício de referência</t>
  </si>
  <si>
    <t>Contabilizar o valor (R$) gasto com verbas indenizatórias pagas a conselheiros regionais titulares no ano de referência, a exemplo de diárias, auxílio traslado, jetons e outros</t>
  </si>
  <si>
    <t>14.02.01.02</t>
  </si>
  <si>
    <t>Valor gasto com verbas indenizatórias pagas a inspetores</t>
  </si>
  <si>
    <t>Valor gasto com verbas indenizatórias pagas a inspetores no exercício de referência</t>
  </si>
  <si>
    <t>Contabilizar o valor (R$) gasto com verbas indenizatórias pagas a inspetores no ano de referência, incluindo diárias, auxílio traslado, jetons e outros</t>
  </si>
  <si>
    <t>14.02.01.03</t>
  </si>
  <si>
    <t>Despesa com verbas indenizatórias - Empregados</t>
  </si>
  <si>
    <t>Valor total gasto com verbas indenizatórias pagas a todos os empregados do Crea</t>
  </si>
  <si>
    <t>Valor total gasto com verbas indenizatórias pagas a todos os empregados do Crea no exercício de referência</t>
  </si>
  <si>
    <t>Contabilizar o valor total (R$) gasto com verbas indenizatórias pagas a todos os empregado do Crea no ano de referência, a exemplo de diárias, auxílio traslado, jetons e outros</t>
  </si>
  <si>
    <t>01.02.03
01.02.04
01.02.05</t>
  </si>
  <si>
    <t>14.02.01.04</t>
  </si>
  <si>
    <t>Despesa com verbas indenizatórias -  Registro e Julgamento</t>
  </si>
  <si>
    <t>Valor gasto com verbas indenizatórias pagas a empregados do Crea lotados nas áreas de atendimento, cadastro, registro e julgamento</t>
  </si>
  <si>
    <t>Valor gasto com verbas indenizatórias pagas a empregados do Crea lotados nas áreas de atendimento, cadastro, registro e julgamento no exercício de referência</t>
  </si>
  <si>
    <t>Contabilizar o valor (R$) gasto com verbas indenizatórias pagas a empregados do Crea lotados nas áreas de atendimento, cadastro, registro e julgamento no ano de referência, a exemplo de diárias, auxílio traslado, jetons e outros</t>
  </si>
  <si>
    <t>02.02.04</t>
  </si>
  <si>
    <t>14.02.01.05</t>
  </si>
  <si>
    <t>Despesa com verbas indenizatórias -  Fiscalização</t>
  </si>
  <si>
    <t>Valor gasto com verbas indenizatórias pagas a agentes fiscais</t>
  </si>
  <si>
    <t>Valor gasto com verbas indenizatórias pagas a agentes fiscais no exercício de referência</t>
  </si>
  <si>
    <t>Contabilizar o valor (R$) gasto com verbas indenizatórias pagas a agentes fiscais no ano de referência, a exemplo de diárias, auxílio traslado, jetons e outros</t>
  </si>
  <si>
    <t>02.02.01
02.02.02
02.02.03</t>
  </si>
  <si>
    <t>14.02.01.06</t>
  </si>
  <si>
    <t>Despesa com verbas indenizatórias - Fiscalização</t>
  </si>
  <si>
    <t>Valor gasto com verbas indenizatórias pagas a empregados do Crea lotados na área de fiscalização</t>
  </si>
  <si>
    <t>Valor gasto com verbas indenizatórias pagas a empregados do Crea lotados na área de fiscalização no exercício de referência</t>
  </si>
  <si>
    <t>Contabilizar o valor (R$) gasto com verbas indenizatórias pagas a empregados do Crea lotados nas áreas de fiscalização no ano de referência, excetuando-se agentes fiscais, a exemplo de diárias, auxílio traslado, jetons e outros</t>
  </si>
  <si>
    <t>14.03.01.01</t>
  </si>
  <si>
    <t>Despesa com salários, encargos e benefícios - Empregados</t>
  </si>
  <si>
    <t>Valor total gasto com salários, encargos e benefícios pagos a todos os empregados do Crea</t>
  </si>
  <si>
    <t>Valor total gasto com salários, encargos e benefícios pagos a todos os empregados do Crea no exercício de referência</t>
  </si>
  <si>
    <t>Contabilizar o valor total (R$) gasto com salários, encargos e benefícios pagos a todos os empregados do Crea no ano de referência, excetuando-se estagiários e menores-aprendizes</t>
  </si>
  <si>
    <t>14.03.01.02</t>
  </si>
  <si>
    <t>Despesa com salários, encargos e benefícios -  Registro e Julgamento</t>
  </si>
  <si>
    <t xml:space="preserve">Valor gasto com salários, encargos e benefícios pagos a empregados do Crea lotados nas áreas de atendimento, cadastro, registro e julgamento </t>
  </si>
  <si>
    <t>Valor gasto com salários, encargos e benefícios pagos a empregados do Crea lotados nas áreas de atendimento, cadastro, registro e julgamento no exercício de referência</t>
  </si>
  <si>
    <t>Contabilizar o valor (R$) gasto com salários, encargos e benefícios pagos a empregados do Crea lotados nas áreas de atendimento, cadastro, registro e julgamento no ano de referência</t>
  </si>
  <si>
    <t>14.03.01.03</t>
  </si>
  <si>
    <t>Despesa com salários, encargos e benefícios -  Fiscalização</t>
  </si>
  <si>
    <t>Valor gasto com salários, encargos e benefícios pagos a agentes fiscais</t>
  </si>
  <si>
    <t>Valor gasto com salários, encargos e benefícios pagos a agentes fiscais no exercício de referência</t>
  </si>
  <si>
    <t>Contabilizar o valor (R$) gasto com salários, encargos e benefícios pagos a agentes fiscais no ano de referência</t>
  </si>
  <si>
    <t>02.02.01
02.02.02</t>
  </si>
  <si>
    <t>14.03.01.04</t>
  </si>
  <si>
    <t>Despesa com salários, encargos e benefícios - Fiscalização</t>
  </si>
  <si>
    <t xml:space="preserve">Valor gasto com salários, encargos e benefícios pagos a empregados do Crea lotados na área de fiscalização (exceto agentes fiscais) </t>
  </si>
  <si>
    <t>Valor gasto com salários, encargos e benefícios pagos a empregados do Crea lotados na área de fiscalização no exercício de referência</t>
  </si>
  <si>
    <t>Contabilizar o valor (R$) gasto com salários, encargos e benefícios pagos a empregados do Crea lotados na área de fiscalização no ano de referência</t>
  </si>
  <si>
    <t>14.04.01.01</t>
  </si>
  <si>
    <t>Despesa com capacitação - Liderança</t>
  </si>
  <si>
    <t>Valor gasto com capacitação de conselheiros regionais</t>
  </si>
  <si>
    <t>Valor gasto com capacitação de conselheiros regionais no exercício de referência</t>
  </si>
  <si>
    <t>Contabilizar o valor (R$) gasto com capacitação de conselheiros regionais no ano de referência</t>
  </si>
  <si>
    <t>Não houve. A planilha não aceita o zero absoluto.</t>
  </si>
  <si>
    <t>14.04.01.02</t>
  </si>
  <si>
    <t>Valor gasto com capacitação de inspetores</t>
  </si>
  <si>
    <t>Valor gasto com capacitação de inspetores no exercício de referência</t>
  </si>
  <si>
    <t>Contabilizar o valor (R$) gasto com capacitação de inspetrores no ano de referência</t>
  </si>
  <si>
    <t>14.04.01.03</t>
  </si>
  <si>
    <t>Despesa com capacitação - empregados</t>
  </si>
  <si>
    <t>Valor total gasto com capacitação dos empregados do Crea</t>
  </si>
  <si>
    <t>Valor total gasto com capacitação de todos os empregados do Crea no exercício de referência</t>
  </si>
  <si>
    <t>Contabilizar o valor total (R$) gasto com capacitação de todos os empregados do Crea no ano de referência</t>
  </si>
  <si>
    <t>14.04.01.04</t>
  </si>
  <si>
    <t>Despesa com capacitação - Registro e Julgamento</t>
  </si>
  <si>
    <t>Valor gasto com capacitação de empregados do Crea lotados nas áreas de atendimento, cadastro, registro e julgamento</t>
  </si>
  <si>
    <t>Valor gasto com capacitação de empregados do Crea lotados nas áreas de atendimento, cadastro, registro e julgamento no exercício de referência</t>
  </si>
  <si>
    <t>Contabilizar o valor (R$) gasto com capacitação de empregados do Crea lotados nas áreas de atendimento, cadastro, registro e julgamento no ano de referência
Considerar o critério de rateio no caso da impossibilidade de individualização do valor, a exemplo do % do nº de empregados do Crea lotados nas áreas de atendimento, cadastro, registro e julgamento sobre o total de empregados do Crea</t>
  </si>
  <si>
    <t>14.04.01.05</t>
  </si>
  <si>
    <t>Despesa com capacitação -  Fiscalização</t>
  </si>
  <si>
    <t>Valor gasto com capacitação de agentes fiscais</t>
  </si>
  <si>
    <t>Valor gasto com capacitação de agentes fiscais no exercício de referência</t>
  </si>
  <si>
    <t>Contabilizar o valor (R$) gasto com capacitação de agentes fiscais no ano de referência
Considerar o critério de rateio no caso da impossibilidade de individualização do valor, a exemplo do % do nº de agentes fiscais sobre o total de empregados do Crea</t>
  </si>
  <si>
    <t>14.04.01.06</t>
  </si>
  <si>
    <t>Valor gasto com capacitação de empregados do Crea lotados na área de fiscalização</t>
  </si>
  <si>
    <t>Valor gasto com capacitação de empregados do Crea lotados na área de fiscalização no exercício de referência, excetuando-se os agentes fiscais</t>
  </si>
  <si>
    <t>Contabilizar o valor (R$) gasto com capacitação de empregados do Crea lotados na área de fiscalização no ano de referência, excetuando-se os agentes fiscais
Considerar o critério de rateio no caso da impossibilidade de individualização do valor, a exemplo do % do nº de empregados do Crea lotados na área de fiscalização sobre o total de empregados do Crea</t>
  </si>
  <si>
    <t>14.05.01.01</t>
  </si>
  <si>
    <t>Despesa com infraestrutura de fiscalização</t>
  </si>
  <si>
    <t>Valor gasto com seguro, calibração e manutenção de equipamentos utilizados na fiscalização</t>
  </si>
  <si>
    <t>Valor gasto com seguro, calibração e manutenção de equipamentos utilizados na fiscalização no exercício de referência</t>
  </si>
  <si>
    <t>Contabilizar o valor (R$) gasto com seguro, calibração e manutenção de equipamentos utilizados na fiscalização no ano de referência, exetuando-se investimento para aquisição de equipamentos, telefones e veículos</t>
  </si>
  <si>
    <t>14.05.01.02</t>
  </si>
  <si>
    <t xml:space="preserve">Valor gasto com serviços de telefonia móvel institucional utilizada pelos agentes fiscais </t>
  </si>
  <si>
    <t>Valor gasto com serviços de telefonia móvel institucional utilizada pelos agentes fiscais no exercício de referência</t>
  </si>
  <si>
    <t>Contabilizar o valor (R$) gasto com serviços de telefonia móvel institucional utilizada pelos agentes fiscais no ano de referência, exetuando-se investimento para aquisição de equipamentos, telefones e veículos</t>
  </si>
  <si>
    <t>14.05.01.03</t>
  </si>
  <si>
    <t>Valor gasto com serviços de manutenção, seguro, estacionamento e pedágio dos veículos utilizados na fiscalização</t>
  </si>
  <si>
    <t>Valor gasto com serviços de manutenção, seguro, estacionamento e pedágio dos veículos da fiscalização no exercício de referência</t>
  </si>
  <si>
    <t>Contabilizar o valor (R$) gasto com serviços de manutenção, seguro, estacionamento e pedágio dos veículos da fiscalização no ano de referência, exetuando-se investimento para aquisição de equipamentos, telefones e veículos</t>
  </si>
  <si>
    <t>14.05.01.04</t>
  </si>
  <si>
    <t>Valor gasto com aluguel de veículos utilizados na fiscalização</t>
  </si>
  <si>
    <t>Valor gasto com aluguel de veículos utilizados na fiscalização no exercício de referência</t>
  </si>
  <si>
    <t>Contabilizar o valor (R$) gasto com aluguel de veículos utilizados na fiscalização no ano de referência, exetuando-se investimento para aquisição de equipamentos, telefones e veículos</t>
  </si>
  <si>
    <t>14.05.01.05</t>
  </si>
  <si>
    <t>Valor gasto com combustível de veículos utilizados na fiscalização</t>
  </si>
  <si>
    <t>Valor gasto com combustível de veículos utlizados na fiscalização no exercício de referência</t>
  </si>
  <si>
    <t>Contabilizar o valor (R$) gasto com combustível de veículos da fiscalização no ano de referência
Considerar o critério de rateio no caso da impossibilidade de individualização do valor, a exemplo do % do nº de veículos utilizados na fiscalização sobre o total de veículos do Crea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</si>
</sst>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quot;R$&quot;\ #,##0.00"/>
  </numFmts>
  <fonts count="19">
    <font>
      <sz val="11"/>
      <color theme="1"/>
      <name val="Calibri"/>
      <family val="2"/>
      <scheme val="minor"/>
    </font>
    <font>
      <sz val="11"/>
      <color theme="1"/>
      <name val="Calibri"/>
      <family val="2"/>
      <scheme val="minor"/>
    </font>
    <font>
      <sz val="10"/>
      <name val="Calibri"/>
      <family val="2"/>
      <scheme val="minor"/>
    </font>
    <font>
      <sz val="11"/>
      <color indexed="8"/>
      <name val="Calibri"/>
      <family val="2"/>
    </font>
    <font>
      <b/>
      <sz val="10"/>
      <name val="Calibri"/>
      <family val="2"/>
      <scheme val="minor"/>
    </font>
    <font>
      <sz val="10"/>
      <color rgb="FFFF0000"/>
      <name val="Calibri"/>
      <family val="2"/>
      <scheme val="minor"/>
    </font>
    <font>
      <b/>
      <sz val="10"/>
      <color rgb="FFFF0000"/>
      <name val="Calibri"/>
      <family val="2"/>
      <scheme val="minor"/>
    </font>
    <font>
      <sz val="8"/>
      <name val="Calibri"/>
      <family val="2"/>
      <scheme val="minor"/>
    </font>
    <font>
      <strike/>
      <sz val="10"/>
      <name val="Calibri"/>
      <family val="2"/>
      <scheme val="minor"/>
    </font>
    <font>
      <b/>
      <sz val="16"/>
      <name val="Calibri"/>
      <family val="2"/>
      <scheme val="minor"/>
    </font>
    <font>
      <sz val="16"/>
      <name val="Calibri"/>
      <family val="2"/>
      <scheme val="minor"/>
    </font>
    <font>
      <b/>
      <sz val="16"/>
      <color rgb="FFFF0000"/>
      <name val="Calibri"/>
      <family val="2"/>
      <scheme val="minor"/>
    </font>
    <font>
      <b/>
      <sz val="10"/>
      <color theme="0"/>
      <name val="Calibri"/>
      <family val="2"/>
      <scheme val="minor"/>
    </font>
    <font>
      <sz val="10"/>
      <color theme="0"/>
      <name val="Calibri"/>
      <family val="2"/>
      <scheme val="minor"/>
    </font>
    <font>
      <sz val="10"/>
      <color theme="4"/>
      <name val="Calibri"/>
      <family val="2"/>
      <scheme val="minor"/>
    </font>
    <font>
      <sz val="10"/>
      <color rgb="FF0070C0"/>
      <name val="Calibri"/>
      <family val="2"/>
      <scheme val="minor"/>
    </font>
    <font>
      <sz val="10"/>
      <color rgb="FF7030A0"/>
      <name val="Calibri"/>
      <family val="2"/>
      <scheme val="minor"/>
    </font>
    <font>
      <b/>
      <sz val="10"/>
      <name val="Calibri"/>
      <family val="2"/>
    </font>
    <font>
      <sz val="11"/>
      <color theme="1"/>
      <name val="Calibri"/>
      <charset val="134"/>
      <scheme val="minor"/>
    </font>
  </fonts>
  <fills count="11">
    <fill>
      <patternFill patternType="none"/>
    </fill>
    <fill>
      <patternFill patternType="gray125"/>
    </fill>
    <fill>
      <patternFill patternType="solid">
        <fgColor theme="0"/>
        <bgColor indexed="64"/>
      </patternFill>
    </fill>
    <fill>
      <patternFill patternType="solid">
        <fgColor theme="4" tint="-0.249977111117893"/>
        <bgColor indexed="64"/>
      </patternFill>
    </fill>
    <fill>
      <patternFill patternType="solid">
        <fgColor theme="9" tint="-0.499984740745262"/>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theme="5"/>
        <bgColor indexed="64"/>
      </patternFill>
    </fill>
    <fill>
      <patternFill patternType="solid">
        <fgColor rgb="FFC00000"/>
        <bgColor indexed="64"/>
      </patternFill>
    </fill>
    <fill>
      <patternFill patternType="solid">
        <fgColor rgb="FFFFFFFF"/>
        <bgColor rgb="FF000000"/>
      </patternFill>
    </fill>
    <fill>
      <patternFill patternType="solid">
        <fgColor theme="9"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3" fillId="0" borderId="0"/>
    <xf numFmtId="43" fontId="1" fillId="0" borderId="0" applyFont="0" applyFill="0" applyBorder="0" applyAlignment="0" applyProtection="0"/>
    <xf numFmtId="0" fontId="18" fillId="0" borderId="0"/>
  </cellStyleXfs>
  <cellXfs count="60">
    <xf numFmtId="0" fontId="0" fillId="0" borderId="0" xfId="0"/>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2" borderId="1" xfId="0" applyFont="1" applyFill="1" applyBorder="1" applyAlignment="1">
      <alignment horizontal="center" vertical="center"/>
    </xf>
    <xf numFmtId="0" fontId="2" fillId="2" borderId="0" xfId="0" applyFont="1" applyFill="1" applyAlignment="1">
      <alignment horizontal="center" vertical="center"/>
    </xf>
    <xf numFmtId="0" fontId="2" fillId="0" borderId="0" xfId="0" applyFont="1" applyAlignment="1">
      <alignment horizontal="center" vertical="center"/>
    </xf>
    <xf numFmtId="0" fontId="2" fillId="2" borderId="1" xfId="0" applyFont="1" applyFill="1" applyBorder="1" applyAlignment="1">
      <alignment horizontal="left" vertical="center" wrapText="1"/>
    </xf>
    <xf numFmtId="0" fontId="2" fillId="0" borderId="1" xfId="0" applyFont="1" applyBorder="1" applyAlignment="1">
      <alignment horizontal="center" vertical="center"/>
    </xf>
    <xf numFmtId="0" fontId="2" fillId="0" borderId="0" xfId="0" applyFont="1" applyAlignment="1">
      <alignment horizontal="left" vertical="center" wrapText="1"/>
    </xf>
    <xf numFmtId="0" fontId="5" fillId="0" borderId="0" xfId="0" applyFont="1" applyAlignment="1">
      <alignment horizontal="left" vertical="center" wrapText="1"/>
    </xf>
    <xf numFmtId="0" fontId="2" fillId="2" borderId="0" xfId="0" applyFont="1" applyFill="1" applyAlignment="1">
      <alignment horizontal="left" vertical="center"/>
    </xf>
    <xf numFmtId="0" fontId="2" fillId="0" borderId="1" xfId="0" applyFont="1" applyBorder="1" applyAlignment="1">
      <alignment horizontal="left" vertical="center"/>
    </xf>
    <xf numFmtId="0" fontId="2" fillId="0" borderId="0" xfId="0" applyFont="1" applyAlignment="1">
      <alignment horizontal="left" vertical="center"/>
    </xf>
    <xf numFmtId="0" fontId="5" fillId="0" borderId="0" xfId="0" applyFont="1" applyAlignment="1">
      <alignment horizontal="left" vertical="center"/>
    </xf>
    <xf numFmtId="0" fontId="5" fillId="2" borderId="0" xfId="0" applyFont="1" applyFill="1" applyAlignment="1">
      <alignment horizontal="left" vertical="center"/>
    </xf>
    <xf numFmtId="0" fontId="5" fillId="0" borderId="0" xfId="0" applyFont="1" applyAlignment="1">
      <alignment horizontal="center" vertical="center"/>
    </xf>
    <xf numFmtId="0" fontId="10" fillId="2" borderId="0" xfId="0" applyFont="1" applyFill="1" applyAlignment="1">
      <alignment horizontal="center" vertical="center"/>
    </xf>
    <xf numFmtId="0" fontId="10" fillId="0" borderId="0" xfId="0" applyFont="1" applyAlignment="1">
      <alignment horizontal="center" vertical="center"/>
    </xf>
    <xf numFmtId="0" fontId="10" fillId="0" borderId="0" xfId="0" applyFont="1" applyAlignment="1">
      <alignment horizontal="left" vertical="center"/>
    </xf>
    <xf numFmtId="0" fontId="10" fillId="2" borderId="0" xfId="0" applyFont="1" applyFill="1" applyAlignment="1">
      <alignment horizontal="left" vertical="center"/>
    </xf>
    <xf numFmtId="0" fontId="9" fillId="2" borderId="0" xfId="0" applyFont="1" applyFill="1" applyAlignment="1">
      <alignment horizontal="left" vertical="center" wrapText="1"/>
    </xf>
    <xf numFmtId="0" fontId="10" fillId="2" borderId="0" xfId="0" applyFont="1" applyFill="1" applyAlignment="1">
      <alignment horizontal="left" vertical="center" wrapText="1"/>
    </xf>
    <xf numFmtId="0" fontId="11" fillId="2" borderId="0" xfId="0" applyFont="1" applyFill="1" applyAlignment="1">
      <alignment horizontal="left" vertical="center" wrapText="1"/>
    </xf>
    <xf numFmtId="0" fontId="9" fillId="2" borderId="0" xfId="0" applyFont="1" applyFill="1" applyAlignment="1">
      <alignment horizontal="center" vertical="center"/>
    </xf>
    <xf numFmtId="0" fontId="10" fillId="2" borderId="0" xfId="0" applyFont="1" applyFill="1" applyAlignment="1">
      <alignment horizontal="center" vertical="center" wrapText="1"/>
    </xf>
    <xf numFmtId="0" fontId="9" fillId="2" borderId="0" xfId="0" applyFont="1" applyFill="1" applyAlignment="1">
      <alignment horizontal="center" vertical="center" wrapText="1"/>
    </xf>
    <xf numFmtId="9" fontId="9" fillId="2" borderId="0" xfId="1" applyFont="1" applyFill="1" applyAlignment="1">
      <alignment horizontal="center" vertical="center"/>
    </xf>
    <xf numFmtId="0" fontId="2"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2" fillId="0" borderId="0" xfId="0" applyFont="1" applyAlignment="1">
      <alignment horizontal="center" vertical="center" wrapText="1"/>
    </xf>
    <xf numFmtId="0" fontId="11" fillId="2" borderId="0" xfId="0" applyFont="1" applyFill="1" applyAlignment="1">
      <alignment horizontal="center" vertical="center" wrapText="1"/>
    </xf>
    <xf numFmtId="0" fontId="13" fillId="0" borderId="0" xfId="0" applyFont="1" applyAlignment="1">
      <alignment horizontal="center" vertical="center"/>
    </xf>
    <xf numFmtId="0" fontId="14" fillId="0" borderId="0" xfId="0" applyFont="1" applyAlignment="1">
      <alignment horizontal="left" vertical="center"/>
    </xf>
    <xf numFmtId="0" fontId="14" fillId="2" borderId="0" xfId="0" applyFont="1" applyFill="1" applyAlignment="1">
      <alignment horizontal="left" vertical="center"/>
    </xf>
    <xf numFmtId="0" fontId="9" fillId="2" borderId="0" xfId="0" applyFont="1" applyFill="1" applyAlignment="1">
      <alignment horizontal="left" vertical="center"/>
    </xf>
    <xf numFmtId="0" fontId="16" fillId="0" borderId="0" xfId="0" applyFont="1" applyAlignment="1">
      <alignment horizontal="left" vertical="center"/>
    </xf>
    <xf numFmtId="0" fontId="16" fillId="2" borderId="0" xfId="0" applyFont="1" applyFill="1" applyAlignment="1">
      <alignment horizontal="left" vertical="center"/>
    </xf>
    <xf numFmtId="0" fontId="2" fillId="6" borderId="1" xfId="0" applyFont="1" applyFill="1" applyBorder="1" applyAlignment="1">
      <alignment horizontal="center" vertical="center"/>
    </xf>
    <xf numFmtId="0" fontId="2" fillId="6" borderId="1" xfId="0" applyFont="1" applyFill="1" applyBorder="1" applyAlignment="1">
      <alignment horizontal="center" vertical="center" wrapText="1"/>
    </xf>
    <xf numFmtId="3" fontId="2" fillId="6" borderId="1" xfId="3" applyNumberFormat="1" applyFont="1" applyFill="1" applyBorder="1" applyAlignment="1">
      <alignment horizontal="center" vertical="center" wrapText="1"/>
    </xf>
    <xf numFmtId="3" fontId="12" fillId="5" borderId="1" xfId="3" applyNumberFormat="1" applyFont="1" applyFill="1" applyBorder="1" applyAlignment="1">
      <alignment horizontal="center" vertical="center" wrapText="1"/>
    </xf>
    <xf numFmtId="0" fontId="6" fillId="2" borderId="0" xfId="0" applyFont="1" applyFill="1" applyAlignment="1">
      <alignment horizontal="center" vertical="center" wrapText="1"/>
    </xf>
    <xf numFmtId="0" fontId="6" fillId="2" borderId="0" xfId="0" applyFont="1" applyFill="1" applyAlignment="1">
      <alignment horizontal="left" vertical="center" wrapText="1"/>
    </xf>
    <xf numFmtId="3" fontId="12" fillId="4" borderId="1" xfId="3" applyNumberFormat="1" applyFont="1" applyFill="1" applyBorder="1" applyAlignment="1">
      <alignment horizontal="center" vertical="center" wrapText="1"/>
    </xf>
    <xf numFmtId="3" fontId="12" fillId="7" borderId="1" xfId="3" applyNumberFormat="1" applyFont="1" applyFill="1" applyBorder="1" applyAlignment="1">
      <alignment horizontal="center" vertical="center" wrapText="1"/>
    </xf>
    <xf numFmtId="0" fontId="13" fillId="8" borderId="1" xfId="0" applyFont="1" applyFill="1" applyBorder="1" applyAlignment="1">
      <alignment horizontal="center" vertical="center"/>
    </xf>
    <xf numFmtId="3" fontId="12" fillId="3" borderId="1" xfId="3" applyNumberFormat="1" applyFont="1" applyFill="1" applyBorder="1" applyAlignment="1">
      <alignment horizontal="center" vertical="center" wrapText="1"/>
    </xf>
    <xf numFmtId="3" fontId="4" fillId="2" borderId="1" xfId="3" applyNumberFormat="1" applyFont="1" applyFill="1" applyBorder="1" applyAlignment="1" applyProtection="1">
      <alignment horizontal="center" vertical="center" wrapText="1"/>
      <protection locked="0"/>
    </xf>
    <xf numFmtId="0" fontId="2" fillId="0" borderId="1" xfId="0" applyFont="1" applyBorder="1" applyAlignment="1" applyProtection="1">
      <alignment horizontal="center" vertical="center"/>
      <protection locked="0"/>
    </xf>
    <xf numFmtId="0" fontId="2" fillId="2" borderId="1" xfId="0" applyFont="1" applyFill="1" applyBorder="1" applyAlignment="1" applyProtection="1">
      <alignment horizontal="left" vertical="center"/>
      <protection locked="0"/>
    </xf>
    <xf numFmtId="0" fontId="2" fillId="0" borderId="1" xfId="0" applyFont="1" applyBorder="1" applyAlignment="1" applyProtection="1">
      <alignment horizontal="left" vertical="center"/>
      <protection locked="0"/>
    </xf>
    <xf numFmtId="0" fontId="5" fillId="2" borderId="1" xfId="0" applyFont="1" applyFill="1" applyBorder="1" applyAlignment="1">
      <alignment horizontal="center" vertical="center"/>
    </xf>
    <xf numFmtId="0" fontId="5" fillId="0" borderId="1" xfId="0" applyFont="1" applyBorder="1" applyAlignment="1">
      <alignment horizontal="center" vertical="center"/>
    </xf>
    <xf numFmtId="0" fontId="17" fillId="9" borderId="1" xfId="0" applyFont="1" applyFill="1" applyBorder="1" applyAlignment="1" applyProtection="1">
      <alignment wrapText="1"/>
      <protection locked="0"/>
    </xf>
    <xf numFmtId="0" fontId="4" fillId="10" borderId="1" xfId="0" applyFont="1" applyFill="1" applyBorder="1" applyAlignment="1">
      <alignment horizontal="center" vertical="center"/>
    </xf>
    <xf numFmtId="0" fontId="2" fillId="10" borderId="1" xfId="0" applyFont="1" applyFill="1" applyBorder="1" applyAlignment="1">
      <alignment horizontal="center" vertical="center"/>
    </xf>
    <xf numFmtId="164" fontId="2" fillId="10" borderId="1" xfId="0" applyNumberFormat="1" applyFont="1" applyFill="1" applyBorder="1" applyAlignment="1">
      <alignment horizontal="center" vertical="center"/>
    </xf>
    <xf numFmtId="3" fontId="2" fillId="0" borderId="1" xfId="0" applyNumberFormat="1" applyFont="1" applyBorder="1" applyAlignment="1" applyProtection="1">
      <alignment horizontal="center" vertical="center"/>
      <protection locked="0"/>
    </xf>
    <xf numFmtId="3" fontId="17" fillId="9" borderId="1" xfId="0" applyNumberFormat="1" applyFont="1" applyFill="1" applyBorder="1" applyAlignment="1" applyProtection="1">
      <alignment wrapText="1"/>
      <protection locked="0"/>
    </xf>
    <xf numFmtId="4" fontId="2" fillId="0" borderId="1" xfId="0" applyNumberFormat="1" applyFont="1" applyBorder="1" applyAlignment="1" applyProtection="1">
      <alignment horizontal="center" vertical="center"/>
      <protection locked="0"/>
    </xf>
  </cellXfs>
  <cellStyles count="5">
    <cellStyle name="Normal" xfId="0" builtinId="0"/>
    <cellStyle name="Normal 2" xfId="4" xr:uid="{00000000-0005-0000-0000-000001000000}"/>
    <cellStyle name="Normal 2 2" xfId="2" xr:uid="{00000000-0005-0000-0000-000002000000}"/>
    <cellStyle name="Porcentagem" xfId="1" builtinId="5"/>
    <cellStyle name="Vírgula" xfId="3" builtinId="3"/>
  </cellStyles>
  <dxfs count="17">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mruColors>
      <color rgb="FFFEA8A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pageSetUpPr fitToPage="1"/>
  </sheetPr>
  <dimension ref="A1:DC254"/>
  <sheetViews>
    <sheetView showGridLines="0" tabSelected="1" zoomScale="91" zoomScaleNormal="91" workbookViewId="0">
      <pane ySplit="4" topLeftCell="A5" activePane="bottomLeft" state="frozen"/>
      <selection pane="bottomLeft" activeCell="H249" sqref="H249"/>
    </sheetView>
  </sheetViews>
  <sheetFormatPr defaultColWidth="21.28515625" defaultRowHeight="15"/>
  <cols>
    <col min="1" max="1" width="11.85546875" style="5" customWidth="1"/>
    <col min="2" max="2" width="17.85546875" style="29" customWidth="1"/>
    <col min="3" max="3" width="22.5703125" style="8" customWidth="1"/>
    <col min="4" max="4" width="17.140625" style="29" bestFit="1" customWidth="1"/>
    <col min="5" max="5" width="19.7109375" style="8" customWidth="1"/>
    <col min="6" max="6" width="42.140625" style="9" customWidth="1"/>
    <col min="7" max="7" width="57.28515625" style="9" customWidth="1"/>
    <col min="8" max="8" width="17.140625" style="15" customWidth="1"/>
    <col min="9" max="9" width="15.140625" style="12" customWidth="1"/>
    <col min="10" max="10" width="17.42578125" style="5" customWidth="1"/>
    <col min="11" max="11" width="12.85546875" bestFit="1" customWidth="1"/>
    <col min="12" max="12" width="33.85546875" style="12" customWidth="1"/>
    <col min="13" max="13" width="13.7109375" style="5" customWidth="1"/>
    <col min="14" max="14" width="16.42578125" style="5" customWidth="1"/>
    <col min="15" max="15" width="23.28515625" style="29" customWidth="1"/>
    <col min="17" max="16384" width="21.28515625" style="12"/>
  </cols>
  <sheetData>
    <row r="1" spans="1:107" s="19" customFormat="1" ht="21">
      <c r="B1" s="34" t="s">
        <v>0</v>
      </c>
      <c r="C1" s="25"/>
      <c r="D1" s="21"/>
      <c r="E1" s="24"/>
      <c r="F1" s="20"/>
      <c r="G1" s="22"/>
      <c r="H1" s="22"/>
      <c r="I1" s="30"/>
      <c r="J1" s="17"/>
      <c r="L1" s="18"/>
      <c r="M1" s="24"/>
      <c r="N1" s="16"/>
      <c r="O1" s="24"/>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8"/>
      <c r="AW1" s="18"/>
      <c r="AX1" s="18"/>
      <c r="AY1" s="18"/>
      <c r="AZ1" s="18"/>
      <c r="BA1" s="18"/>
      <c r="BB1" s="18"/>
      <c r="BC1" s="18"/>
      <c r="BD1" s="18"/>
      <c r="BE1" s="18"/>
      <c r="BF1" s="18"/>
      <c r="BG1" s="18"/>
      <c r="BH1" s="18"/>
      <c r="BI1" s="18"/>
      <c r="BJ1" s="18"/>
      <c r="BK1" s="18"/>
      <c r="BL1" s="18"/>
      <c r="BM1" s="18"/>
      <c r="BN1" s="18"/>
      <c r="BO1" s="18"/>
      <c r="BP1" s="18"/>
      <c r="BQ1" s="18"/>
      <c r="BR1" s="18"/>
      <c r="BS1" s="18"/>
      <c r="BT1" s="18"/>
      <c r="BU1" s="18"/>
      <c r="BV1" s="18"/>
      <c r="BW1" s="18"/>
      <c r="BX1" s="18"/>
      <c r="BY1" s="18"/>
      <c r="BZ1" s="18"/>
      <c r="CA1" s="18"/>
      <c r="CB1" s="18"/>
      <c r="CC1" s="18"/>
      <c r="CD1" s="18"/>
      <c r="CE1" s="18"/>
      <c r="CF1" s="18"/>
      <c r="CG1" s="18"/>
      <c r="CH1" s="18"/>
      <c r="CI1" s="18"/>
      <c r="CJ1" s="18"/>
      <c r="CK1" s="18"/>
      <c r="CL1" s="18"/>
      <c r="CM1" s="18"/>
      <c r="CN1" s="18"/>
      <c r="CO1" s="18"/>
      <c r="CP1" s="18"/>
      <c r="CQ1" s="18"/>
      <c r="CR1" s="18"/>
      <c r="CS1" s="18"/>
      <c r="CT1" s="18"/>
      <c r="CU1" s="18"/>
      <c r="CV1" s="18"/>
      <c r="CW1" s="18"/>
      <c r="CX1" s="18"/>
      <c r="CY1" s="18"/>
      <c r="CZ1" s="18"/>
      <c r="DA1" s="18"/>
      <c r="DB1" s="18"/>
      <c r="DC1" s="18"/>
    </row>
    <row r="2" spans="1:107" s="19" customFormat="1" ht="21">
      <c r="B2" s="16"/>
      <c r="C2" s="10" t="s">
        <v>1</v>
      </c>
      <c r="D2" s="23">
        <f>SUBTOTAL(3,B5:B1048576)</f>
        <v>246</v>
      </c>
      <c r="F2" s="19" t="s">
        <v>2</v>
      </c>
      <c r="G2" s="26">
        <f>COUNTA(J5:J300)/D2</f>
        <v>1</v>
      </c>
      <c r="H2" s="22"/>
      <c r="I2" s="30"/>
      <c r="J2" s="17"/>
      <c r="L2" s="18"/>
      <c r="M2" s="24"/>
      <c r="N2" s="16"/>
      <c r="O2" s="24"/>
      <c r="Q2" s="18"/>
      <c r="R2" s="18"/>
      <c r="S2" s="18"/>
      <c r="T2" s="18"/>
      <c r="U2" s="18"/>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c r="AY2" s="18"/>
      <c r="AZ2" s="18"/>
      <c r="BA2" s="18"/>
      <c r="BB2" s="18"/>
      <c r="BC2" s="18"/>
      <c r="BD2" s="18"/>
      <c r="BE2" s="18"/>
      <c r="BF2" s="18"/>
      <c r="BG2" s="18"/>
      <c r="BH2" s="18"/>
      <c r="BI2" s="18"/>
      <c r="BJ2" s="18"/>
      <c r="BK2" s="18"/>
      <c r="BL2" s="18"/>
      <c r="BM2" s="18"/>
      <c r="BN2" s="18"/>
      <c r="BO2" s="18"/>
      <c r="BP2" s="18"/>
      <c r="BQ2" s="18"/>
      <c r="BR2" s="18"/>
      <c r="BS2" s="18"/>
      <c r="BT2" s="18"/>
      <c r="BU2" s="18"/>
      <c r="BV2" s="18"/>
      <c r="BW2" s="18"/>
      <c r="BX2" s="18"/>
      <c r="BY2" s="18"/>
      <c r="BZ2" s="18"/>
      <c r="CA2" s="18"/>
      <c r="CB2" s="18"/>
      <c r="CC2" s="18"/>
      <c r="CD2" s="18"/>
      <c r="CE2" s="18"/>
      <c r="CF2" s="18"/>
      <c r="CG2" s="18"/>
      <c r="CH2" s="18"/>
      <c r="CI2" s="18"/>
      <c r="CJ2" s="18"/>
      <c r="CK2" s="18"/>
      <c r="CL2" s="18"/>
      <c r="CM2" s="18"/>
      <c r="CN2" s="18"/>
      <c r="CO2" s="18"/>
      <c r="CP2" s="18"/>
      <c r="CQ2" s="18"/>
      <c r="CR2" s="18"/>
      <c r="CS2" s="18"/>
      <c r="CT2" s="18"/>
      <c r="CU2" s="18"/>
      <c r="CV2" s="18"/>
      <c r="CW2" s="18"/>
      <c r="CX2" s="18"/>
      <c r="CY2" s="18"/>
      <c r="CZ2" s="18"/>
      <c r="DA2" s="18"/>
      <c r="DB2" s="18"/>
      <c r="DC2" s="18"/>
    </row>
    <row r="3" spans="1:107" s="10" customFormat="1" ht="21">
      <c r="B3" s="4"/>
      <c r="C3" s="10" t="s">
        <v>3</v>
      </c>
      <c r="D3" s="26">
        <f>D2/COUNTA(B5:B100020)</f>
        <v>1</v>
      </c>
      <c r="H3" s="42"/>
      <c r="I3" s="41"/>
      <c r="J3" s="5"/>
      <c r="L3" s="12"/>
      <c r="M3" s="27"/>
      <c r="N3" s="4"/>
      <c r="O3" s="27"/>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row>
    <row r="4" spans="1:107" s="31" customFormat="1" ht="46.5" customHeight="1">
      <c r="A4" s="46" t="s">
        <v>4</v>
      </c>
      <c r="B4" s="46" t="s">
        <v>5</v>
      </c>
      <c r="C4" s="46" t="s">
        <v>6</v>
      </c>
      <c r="D4" s="46" t="s">
        <v>7</v>
      </c>
      <c r="E4" s="43" t="s">
        <v>8</v>
      </c>
      <c r="F4" s="43" t="s">
        <v>9</v>
      </c>
      <c r="G4" s="43" t="s">
        <v>10</v>
      </c>
      <c r="H4" s="43" t="s">
        <v>11</v>
      </c>
      <c r="I4" s="44" t="s">
        <v>12</v>
      </c>
      <c r="J4" s="44" t="s">
        <v>13</v>
      </c>
      <c r="K4" s="45" t="s">
        <v>14</v>
      </c>
      <c r="L4" s="40" t="s">
        <v>15</v>
      </c>
      <c r="M4" s="40" t="s">
        <v>16</v>
      </c>
      <c r="N4" s="40" t="s">
        <v>17</v>
      </c>
      <c r="O4" s="40" t="s">
        <v>18</v>
      </c>
    </row>
    <row r="5" spans="1:107" s="5" customFormat="1" ht="63.75">
      <c r="A5" s="28" t="s">
        <v>19</v>
      </c>
      <c r="B5" s="28" t="s">
        <v>20</v>
      </c>
      <c r="C5" s="6" t="s">
        <v>21</v>
      </c>
      <c r="D5" s="28" t="s">
        <v>22</v>
      </c>
      <c r="E5" s="6" t="s">
        <v>23</v>
      </c>
      <c r="F5" s="6" t="s">
        <v>24</v>
      </c>
      <c r="G5" s="6" t="s">
        <v>25</v>
      </c>
      <c r="H5" s="3" t="s">
        <v>26</v>
      </c>
      <c r="I5" s="1" t="s">
        <v>27</v>
      </c>
      <c r="J5" s="53">
        <v>0</v>
      </c>
      <c r="K5" s="48" t="s">
        <v>28</v>
      </c>
      <c r="L5" s="47" t="s">
        <v>29</v>
      </c>
      <c r="M5" s="37"/>
      <c r="N5" s="39" t="s">
        <v>30</v>
      </c>
      <c r="O5" s="39" t="s">
        <v>30</v>
      </c>
    </row>
    <row r="6" spans="1:107" s="5" customFormat="1" ht="63.75">
      <c r="A6" s="28" t="s">
        <v>31</v>
      </c>
      <c r="B6" s="28" t="s">
        <v>20</v>
      </c>
      <c r="C6" s="6" t="s">
        <v>21</v>
      </c>
      <c r="D6" s="28" t="s">
        <v>22</v>
      </c>
      <c r="E6" s="6" t="s">
        <v>32</v>
      </c>
      <c r="F6" s="6" t="s">
        <v>33</v>
      </c>
      <c r="G6" s="6" t="s">
        <v>34</v>
      </c>
      <c r="H6" s="3" t="s">
        <v>35</v>
      </c>
      <c r="I6" s="1" t="s">
        <v>27</v>
      </c>
      <c r="J6" s="53">
        <v>0</v>
      </c>
      <c r="K6" s="48" t="s">
        <v>28</v>
      </c>
      <c r="L6" s="47" t="s">
        <v>29</v>
      </c>
      <c r="M6" s="37"/>
      <c r="N6" s="39" t="s">
        <v>30</v>
      </c>
      <c r="O6" s="39" t="s">
        <v>30</v>
      </c>
    </row>
    <row r="7" spans="1:107" s="5" customFormat="1" ht="63.75">
      <c r="A7" s="28" t="s">
        <v>36</v>
      </c>
      <c r="B7" s="28" t="s">
        <v>20</v>
      </c>
      <c r="C7" s="6" t="s">
        <v>21</v>
      </c>
      <c r="D7" s="28" t="s">
        <v>22</v>
      </c>
      <c r="E7" s="6" t="s">
        <v>37</v>
      </c>
      <c r="F7" s="6" t="s">
        <v>38</v>
      </c>
      <c r="G7" s="6" t="s">
        <v>39</v>
      </c>
      <c r="H7" s="3" t="s">
        <v>26</v>
      </c>
      <c r="I7" s="1" t="s">
        <v>27</v>
      </c>
      <c r="J7" s="53">
        <v>0</v>
      </c>
      <c r="K7" s="48" t="s">
        <v>28</v>
      </c>
      <c r="L7" s="47" t="s">
        <v>29</v>
      </c>
      <c r="M7" s="37"/>
      <c r="N7" s="39" t="s">
        <v>30</v>
      </c>
      <c r="O7" s="39" t="s">
        <v>30</v>
      </c>
    </row>
    <row r="8" spans="1:107" s="5" customFormat="1" ht="63.75">
      <c r="A8" s="28" t="s">
        <v>40</v>
      </c>
      <c r="B8" s="28" t="s">
        <v>20</v>
      </c>
      <c r="C8" s="6" t="s">
        <v>21</v>
      </c>
      <c r="D8" s="28" t="s">
        <v>22</v>
      </c>
      <c r="E8" s="6" t="s">
        <v>41</v>
      </c>
      <c r="F8" s="6" t="s">
        <v>42</v>
      </c>
      <c r="G8" s="6" t="s">
        <v>43</v>
      </c>
      <c r="H8" s="3" t="s">
        <v>35</v>
      </c>
      <c r="I8" s="1" t="s">
        <v>27</v>
      </c>
      <c r="J8" s="53">
        <v>0</v>
      </c>
      <c r="K8" s="48" t="s">
        <v>28</v>
      </c>
      <c r="L8" s="47" t="s">
        <v>29</v>
      </c>
      <c r="M8" s="37"/>
      <c r="N8" s="39" t="s">
        <v>30</v>
      </c>
      <c r="O8" s="39" t="s">
        <v>30</v>
      </c>
    </row>
    <row r="9" spans="1:107" s="10" customFormat="1" ht="51">
      <c r="A9" s="3" t="s">
        <v>44</v>
      </c>
      <c r="B9" s="28" t="s">
        <v>20</v>
      </c>
      <c r="C9" s="2" t="s">
        <v>45</v>
      </c>
      <c r="D9" s="1" t="s">
        <v>46</v>
      </c>
      <c r="E9" s="6" t="s">
        <v>47</v>
      </c>
      <c r="F9" s="6" t="s">
        <v>48</v>
      </c>
      <c r="G9" s="6" t="s">
        <v>49</v>
      </c>
      <c r="H9" s="51" t="s">
        <v>50</v>
      </c>
      <c r="I9" s="1" t="s">
        <v>27</v>
      </c>
      <c r="J9" s="53">
        <v>7070</v>
      </c>
      <c r="K9" s="48" t="s">
        <v>28</v>
      </c>
      <c r="L9" s="49"/>
      <c r="M9" s="37" t="s">
        <v>51</v>
      </c>
      <c r="N9" s="37" t="s">
        <v>52</v>
      </c>
      <c r="O9" s="38" t="s">
        <v>52</v>
      </c>
      <c r="P9" s="5"/>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row>
    <row r="10" spans="1:107" s="10" customFormat="1" ht="38.25">
      <c r="A10" s="3" t="s">
        <v>53</v>
      </c>
      <c r="B10" s="28" t="s">
        <v>20</v>
      </c>
      <c r="C10" s="2" t="s">
        <v>45</v>
      </c>
      <c r="D10" s="1" t="s">
        <v>46</v>
      </c>
      <c r="E10" s="6" t="s">
        <v>54</v>
      </c>
      <c r="F10" s="6" t="s">
        <v>55</v>
      </c>
      <c r="G10" s="6" t="s">
        <v>56</v>
      </c>
      <c r="H10" s="3" t="s">
        <v>35</v>
      </c>
      <c r="I10" s="1" t="s">
        <v>27</v>
      </c>
      <c r="J10" s="53">
        <v>936</v>
      </c>
      <c r="K10" s="48" t="s">
        <v>28</v>
      </c>
      <c r="L10" s="50"/>
      <c r="M10" s="37"/>
      <c r="N10" s="39" t="s">
        <v>30</v>
      </c>
      <c r="O10" s="38" t="s">
        <v>52</v>
      </c>
      <c r="P10" s="5"/>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row>
    <row r="11" spans="1:107" s="10" customFormat="1" ht="51">
      <c r="A11" s="3" t="s">
        <v>57</v>
      </c>
      <c r="B11" s="28" t="s">
        <v>20</v>
      </c>
      <c r="C11" s="2" t="s">
        <v>45</v>
      </c>
      <c r="D11" s="1" t="s">
        <v>46</v>
      </c>
      <c r="E11" s="6" t="s">
        <v>58</v>
      </c>
      <c r="F11" s="6" t="s">
        <v>59</v>
      </c>
      <c r="G11" s="6" t="s">
        <v>60</v>
      </c>
      <c r="H11" s="3" t="s">
        <v>26</v>
      </c>
      <c r="I11" s="1" t="s">
        <v>27</v>
      </c>
      <c r="J11" s="53">
        <v>7942</v>
      </c>
      <c r="K11" s="48" t="s">
        <v>28</v>
      </c>
      <c r="L11" s="50"/>
      <c r="M11" s="38" t="s">
        <v>61</v>
      </c>
      <c r="N11" s="37" t="s">
        <v>52</v>
      </c>
      <c r="O11" s="38" t="s">
        <v>52</v>
      </c>
      <c r="P11" s="5"/>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row>
    <row r="12" spans="1:107" s="10" customFormat="1" ht="38.25">
      <c r="A12" s="3" t="s">
        <v>62</v>
      </c>
      <c r="B12" s="28" t="s">
        <v>20</v>
      </c>
      <c r="C12" s="2" t="s">
        <v>45</v>
      </c>
      <c r="D12" s="1" t="s">
        <v>46</v>
      </c>
      <c r="E12" s="6" t="s">
        <v>63</v>
      </c>
      <c r="F12" s="6" t="s">
        <v>64</v>
      </c>
      <c r="G12" s="6" t="s">
        <v>65</v>
      </c>
      <c r="H12" s="3" t="s">
        <v>26</v>
      </c>
      <c r="I12" s="1" t="s">
        <v>27</v>
      </c>
      <c r="J12" s="53">
        <v>10562</v>
      </c>
      <c r="K12" s="48" t="s">
        <v>28</v>
      </c>
      <c r="L12" s="50"/>
      <c r="M12" s="37"/>
      <c r="N12" s="37" t="s">
        <v>52</v>
      </c>
      <c r="O12" s="37" t="s">
        <v>52</v>
      </c>
      <c r="P12" s="5"/>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row>
    <row r="13" spans="1:107" s="10" customFormat="1" ht="51">
      <c r="A13" s="3" t="s">
        <v>66</v>
      </c>
      <c r="B13" s="28" t="s">
        <v>20</v>
      </c>
      <c r="C13" s="2" t="s">
        <v>45</v>
      </c>
      <c r="D13" s="1" t="s">
        <v>46</v>
      </c>
      <c r="E13" s="6" t="s">
        <v>67</v>
      </c>
      <c r="F13" s="6" t="s">
        <v>68</v>
      </c>
      <c r="G13" s="6" t="s">
        <v>69</v>
      </c>
      <c r="H13" s="3" t="s">
        <v>26</v>
      </c>
      <c r="I13" s="1" t="s">
        <v>27</v>
      </c>
      <c r="J13" s="53">
        <v>3500</v>
      </c>
      <c r="K13" s="48" t="s">
        <v>28</v>
      </c>
      <c r="L13" s="50"/>
      <c r="M13" s="37" t="s">
        <v>70</v>
      </c>
      <c r="N13" s="37" t="s">
        <v>52</v>
      </c>
      <c r="O13" s="38" t="s">
        <v>52</v>
      </c>
      <c r="P13" s="5"/>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row>
    <row r="14" spans="1:107" s="10" customFormat="1" ht="51">
      <c r="A14" s="3" t="s">
        <v>71</v>
      </c>
      <c r="B14" s="28" t="s">
        <v>20</v>
      </c>
      <c r="C14" s="2" t="s">
        <v>45</v>
      </c>
      <c r="D14" s="1" t="s">
        <v>46</v>
      </c>
      <c r="E14" s="6" t="s">
        <v>72</v>
      </c>
      <c r="F14" s="6" t="s">
        <v>73</v>
      </c>
      <c r="G14" s="6" t="s">
        <v>74</v>
      </c>
      <c r="H14" s="28" t="s">
        <v>26</v>
      </c>
      <c r="I14" s="1" t="s">
        <v>27</v>
      </c>
      <c r="J14" s="53">
        <v>672</v>
      </c>
      <c r="K14" s="48" t="s">
        <v>28</v>
      </c>
      <c r="L14" s="50"/>
      <c r="M14" s="38"/>
      <c r="N14" s="39" t="s">
        <v>30</v>
      </c>
      <c r="O14" s="38" t="s">
        <v>52</v>
      </c>
      <c r="P14" s="5"/>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row>
    <row r="15" spans="1:107" s="10" customFormat="1" ht="63.75">
      <c r="A15" s="3" t="s">
        <v>75</v>
      </c>
      <c r="B15" s="28" t="s">
        <v>20</v>
      </c>
      <c r="C15" s="6" t="s">
        <v>76</v>
      </c>
      <c r="D15" s="28" t="s">
        <v>46</v>
      </c>
      <c r="E15" s="6" t="s">
        <v>77</v>
      </c>
      <c r="F15" s="6" t="s">
        <v>48</v>
      </c>
      <c r="G15" s="6" t="s">
        <v>78</v>
      </c>
      <c r="H15" s="51" t="s">
        <v>50</v>
      </c>
      <c r="I15" s="1" t="s">
        <v>27</v>
      </c>
      <c r="J15" s="53">
        <v>37</v>
      </c>
      <c r="K15" s="48" t="s">
        <v>28</v>
      </c>
      <c r="L15" s="50"/>
      <c r="M15" s="37" t="s">
        <v>51</v>
      </c>
      <c r="N15" s="37" t="s">
        <v>52</v>
      </c>
      <c r="O15" s="38" t="s">
        <v>52</v>
      </c>
      <c r="P15" s="5"/>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row>
    <row r="16" spans="1:107" s="10" customFormat="1" ht="38.25">
      <c r="A16" s="3" t="s">
        <v>79</v>
      </c>
      <c r="B16" s="28" t="s">
        <v>20</v>
      </c>
      <c r="C16" s="6" t="s">
        <v>76</v>
      </c>
      <c r="D16" s="28" t="s">
        <v>46</v>
      </c>
      <c r="E16" s="6" t="s">
        <v>80</v>
      </c>
      <c r="F16" s="6" t="s">
        <v>55</v>
      </c>
      <c r="G16" s="6" t="s">
        <v>81</v>
      </c>
      <c r="H16" s="3" t="s">
        <v>35</v>
      </c>
      <c r="I16" s="1" t="s">
        <v>27</v>
      </c>
      <c r="J16" s="53">
        <v>4</v>
      </c>
      <c r="K16" s="48" t="s">
        <v>28</v>
      </c>
      <c r="L16" s="50"/>
      <c r="M16" s="37"/>
      <c r="N16" s="39" t="s">
        <v>30</v>
      </c>
      <c r="O16" s="38" t="s">
        <v>52</v>
      </c>
      <c r="P16" s="5"/>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row>
    <row r="17" spans="1:107" s="10" customFormat="1" ht="38.25">
      <c r="A17" s="3" t="s">
        <v>82</v>
      </c>
      <c r="B17" s="28" t="s">
        <v>20</v>
      </c>
      <c r="C17" s="6" t="s">
        <v>76</v>
      </c>
      <c r="D17" s="28" t="s">
        <v>46</v>
      </c>
      <c r="E17" s="6" t="s">
        <v>83</v>
      </c>
      <c r="F17" s="6" t="s">
        <v>59</v>
      </c>
      <c r="G17" s="6" t="s">
        <v>84</v>
      </c>
      <c r="H17" s="3" t="s">
        <v>26</v>
      </c>
      <c r="I17" s="1" t="s">
        <v>27</v>
      </c>
      <c r="J17" s="53">
        <v>34</v>
      </c>
      <c r="K17" s="48" t="s">
        <v>28</v>
      </c>
      <c r="L17" s="50"/>
      <c r="M17" s="38" t="s">
        <v>85</v>
      </c>
      <c r="N17" s="37" t="s">
        <v>52</v>
      </c>
      <c r="O17" s="38" t="s">
        <v>52</v>
      </c>
      <c r="P17" s="5"/>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row>
    <row r="18" spans="1:107" s="10" customFormat="1" ht="38.25">
      <c r="A18" s="3" t="s">
        <v>86</v>
      </c>
      <c r="B18" s="28" t="s">
        <v>20</v>
      </c>
      <c r="C18" s="6" t="s">
        <v>76</v>
      </c>
      <c r="D18" s="28" t="s">
        <v>46</v>
      </c>
      <c r="E18" s="6" t="s">
        <v>87</v>
      </c>
      <c r="F18" s="6" t="s">
        <v>64</v>
      </c>
      <c r="G18" s="6" t="s">
        <v>88</v>
      </c>
      <c r="H18" s="3" t="s">
        <v>26</v>
      </c>
      <c r="I18" s="1" t="s">
        <v>27</v>
      </c>
      <c r="J18" s="53">
        <v>11</v>
      </c>
      <c r="K18" s="48" t="s">
        <v>28</v>
      </c>
      <c r="L18" s="50"/>
      <c r="M18" s="37"/>
      <c r="N18" s="37" t="s">
        <v>52</v>
      </c>
      <c r="O18" s="37" t="s">
        <v>52</v>
      </c>
      <c r="P18" s="5"/>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row>
    <row r="19" spans="1:107" s="10" customFormat="1" ht="63.75">
      <c r="A19" s="3" t="s">
        <v>89</v>
      </c>
      <c r="B19" s="28" t="s">
        <v>20</v>
      </c>
      <c r="C19" s="6" t="s">
        <v>76</v>
      </c>
      <c r="D19" s="28" t="s">
        <v>46</v>
      </c>
      <c r="E19" s="6" t="s">
        <v>90</v>
      </c>
      <c r="F19" s="6" t="s">
        <v>68</v>
      </c>
      <c r="G19" s="6" t="s">
        <v>91</v>
      </c>
      <c r="H19" s="3" t="s">
        <v>26</v>
      </c>
      <c r="I19" s="1" t="s">
        <v>27</v>
      </c>
      <c r="J19" s="53">
        <v>27</v>
      </c>
      <c r="K19" s="48" t="s">
        <v>28</v>
      </c>
      <c r="L19" s="50"/>
      <c r="M19" s="37" t="s">
        <v>70</v>
      </c>
      <c r="N19" s="37" t="s">
        <v>52</v>
      </c>
      <c r="O19" s="38" t="s">
        <v>52</v>
      </c>
      <c r="P19" s="5"/>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row>
    <row r="20" spans="1:107" s="10" customFormat="1" ht="51">
      <c r="A20" s="3" t="s">
        <v>92</v>
      </c>
      <c r="B20" s="28" t="s">
        <v>20</v>
      </c>
      <c r="C20" s="6" t="s">
        <v>76</v>
      </c>
      <c r="D20" s="28" t="s">
        <v>46</v>
      </c>
      <c r="E20" s="6" t="s">
        <v>93</v>
      </c>
      <c r="F20" s="6" t="s">
        <v>94</v>
      </c>
      <c r="G20" s="6" t="s">
        <v>74</v>
      </c>
      <c r="H20" s="28" t="s">
        <v>26</v>
      </c>
      <c r="I20" s="1" t="s">
        <v>27</v>
      </c>
      <c r="J20" s="53">
        <v>4</v>
      </c>
      <c r="K20" s="48" t="s">
        <v>28</v>
      </c>
      <c r="L20" s="50"/>
      <c r="M20" s="38"/>
      <c r="N20" s="39" t="s">
        <v>30</v>
      </c>
      <c r="O20" s="38" t="s">
        <v>52</v>
      </c>
      <c r="P20" s="5"/>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row>
    <row r="21" spans="1:107" s="10" customFormat="1" ht="51">
      <c r="A21" s="3" t="s">
        <v>95</v>
      </c>
      <c r="B21" s="28" t="s">
        <v>20</v>
      </c>
      <c r="C21" s="6" t="s">
        <v>96</v>
      </c>
      <c r="D21" s="28" t="s">
        <v>97</v>
      </c>
      <c r="E21" s="6" t="s">
        <v>98</v>
      </c>
      <c r="F21" s="6" t="s">
        <v>99</v>
      </c>
      <c r="G21" s="6" t="s">
        <v>100</v>
      </c>
      <c r="H21" s="3" t="s">
        <v>26</v>
      </c>
      <c r="I21" s="1" t="s">
        <v>27</v>
      </c>
      <c r="J21" s="53">
        <v>447</v>
      </c>
      <c r="K21" s="48" t="s">
        <v>28</v>
      </c>
      <c r="L21" s="50"/>
      <c r="M21" s="37"/>
      <c r="N21" s="39" t="s">
        <v>30</v>
      </c>
      <c r="O21" s="38" t="s">
        <v>52</v>
      </c>
      <c r="P21" s="5"/>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row>
    <row r="22" spans="1:107" s="10" customFormat="1" ht="51">
      <c r="A22" s="3" t="s">
        <v>101</v>
      </c>
      <c r="B22" s="28" t="s">
        <v>20</v>
      </c>
      <c r="C22" s="6" t="s">
        <v>96</v>
      </c>
      <c r="D22" s="28" t="s">
        <v>97</v>
      </c>
      <c r="E22" s="6" t="s">
        <v>102</v>
      </c>
      <c r="F22" s="6" t="s">
        <v>103</v>
      </c>
      <c r="G22" s="6" t="s">
        <v>100</v>
      </c>
      <c r="H22" s="3" t="s">
        <v>26</v>
      </c>
      <c r="I22" s="1" t="s">
        <v>27</v>
      </c>
      <c r="J22" s="53">
        <v>2274</v>
      </c>
      <c r="K22" s="48" t="s">
        <v>28</v>
      </c>
      <c r="L22" s="50"/>
      <c r="M22" s="37"/>
      <c r="N22" s="39" t="s">
        <v>30</v>
      </c>
      <c r="O22" s="38" t="s">
        <v>52</v>
      </c>
      <c r="P22" s="5"/>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row>
    <row r="23" spans="1:107" s="10" customFormat="1" ht="51">
      <c r="A23" s="3" t="s">
        <v>104</v>
      </c>
      <c r="B23" s="28" t="s">
        <v>20</v>
      </c>
      <c r="C23" s="6" t="s">
        <v>96</v>
      </c>
      <c r="D23" s="28" t="s">
        <v>97</v>
      </c>
      <c r="E23" s="6" t="s">
        <v>105</v>
      </c>
      <c r="F23" s="6" t="s">
        <v>106</v>
      </c>
      <c r="G23" s="6" t="s">
        <v>100</v>
      </c>
      <c r="H23" s="3" t="s">
        <v>26</v>
      </c>
      <c r="I23" s="1" t="s">
        <v>27</v>
      </c>
      <c r="J23" s="53">
        <v>4016</v>
      </c>
      <c r="K23" s="48" t="s">
        <v>28</v>
      </c>
      <c r="L23" s="50"/>
      <c r="M23" s="37"/>
      <c r="N23" s="39" t="s">
        <v>30</v>
      </c>
      <c r="O23" s="38" t="s">
        <v>52</v>
      </c>
      <c r="P23" s="5"/>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row>
    <row r="24" spans="1:107" s="10" customFormat="1" ht="51">
      <c r="A24" s="3" t="s">
        <v>107</v>
      </c>
      <c r="B24" s="28" t="s">
        <v>20</v>
      </c>
      <c r="C24" s="6" t="s">
        <v>96</v>
      </c>
      <c r="D24" s="28" t="s">
        <v>97</v>
      </c>
      <c r="E24" s="6" t="s">
        <v>108</v>
      </c>
      <c r="F24" s="6" t="s">
        <v>109</v>
      </c>
      <c r="G24" s="6" t="s">
        <v>100</v>
      </c>
      <c r="H24" s="3" t="s">
        <v>26</v>
      </c>
      <c r="I24" s="1" t="s">
        <v>27</v>
      </c>
      <c r="J24" s="53">
        <v>807</v>
      </c>
      <c r="K24" s="48" t="s">
        <v>28</v>
      </c>
      <c r="L24" s="50"/>
      <c r="M24" s="37"/>
      <c r="N24" s="39" t="s">
        <v>30</v>
      </c>
      <c r="O24" s="38" t="s">
        <v>52</v>
      </c>
      <c r="P24" s="5"/>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c r="BU24" s="12"/>
      <c r="BV24" s="12"/>
      <c r="BW24" s="12"/>
      <c r="BX24" s="12"/>
      <c r="BY24" s="12"/>
      <c r="BZ24" s="12"/>
      <c r="CA24" s="12"/>
      <c r="CB24" s="12"/>
      <c r="CC24" s="12"/>
      <c r="CD24" s="12"/>
      <c r="CE24" s="12"/>
      <c r="CF24" s="12"/>
      <c r="CG24" s="12"/>
      <c r="CH24" s="12"/>
      <c r="CI24" s="12"/>
      <c r="CJ24" s="12"/>
      <c r="CK24" s="12"/>
      <c r="CL24" s="12"/>
      <c r="CM24" s="12"/>
      <c r="CN24" s="12"/>
      <c r="CO24" s="12"/>
      <c r="CP24" s="12"/>
      <c r="CQ24" s="12"/>
      <c r="CR24" s="12"/>
      <c r="CS24" s="12"/>
      <c r="CT24" s="12"/>
      <c r="CU24" s="12"/>
      <c r="CV24" s="12"/>
      <c r="CW24" s="12"/>
      <c r="CX24" s="12"/>
      <c r="CY24" s="12"/>
      <c r="CZ24" s="12"/>
      <c r="DA24" s="12"/>
      <c r="DB24" s="12"/>
      <c r="DC24" s="12"/>
    </row>
    <row r="25" spans="1:107" s="10" customFormat="1" ht="51">
      <c r="A25" s="3" t="s">
        <v>110</v>
      </c>
      <c r="B25" s="28" t="s">
        <v>20</v>
      </c>
      <c r="C25" s="6" t="s">
        <v>96</v>
      </c>
      <c r="D25" s="28" t="s">
        <v>97</v>
      </c>
      <c r="E25" s="6" t="s">
        <v>111</v>
      </c>
      <c r="F25" s="6" t="s">
        <v>112</v>
      </c>
      <c r="G25" s="6" t="s">
        <v>100</v>
      </c>
      <c r="H25" s="3" t="s">
        <v>26</v>
      </c>
      <c r="I25" s="1" t="s">
        <v>27</v>
      </c>
      <c r="J25" s="53">
        <v>76</v>
      </c>
      <c r="K25" s="48" t="s">
        <v>28</v>
      </c>
      <c r="L25" s="50"/>
      <c r="M25" s="37"/>
      <c r="N25" s="39" t="s">
        <v>30</v>
      </c>
      <c r="O25" s="38" t="s">
        <v>52</v>
      </c>
      <c r="P25" s="5"/>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c r="BY25" s="12"/>
      <c r="BZ25" s="12"/>
      <c r="CA25" s="12"/>
      <c r="CB25" s="12"/>
      <c r="CC25" s="12"/>
      <c r="CD25" s="12"/>
      <c r="CE25" s="12"/>
      <c r="CF25" s="12"/>
      <c r="CG25" s="12"/>
      <c r="CH25" s="12"/>
      <c r="CI25" s="12"/>
      <c r="CJ25" s="12"/>
      <c r="CK25" s="12"/>
      <c r="CL25" s="12"/>
      <c r="CM25" s="12"/>
      <c r="CN25" s="12"/>
      <c r="CO25" s="12"/>
      <c r="CP25" s="12"/>
      <c r="CQ25" s="12"/>
      <c r="CR25" s="12"/>
      <c r="CS25" s="12"/>
      <c r="CT25" s="12"/>
      <c r="CU25" s="12"/>
      <c r="CV25" s="12"/>
      <c r="CW25" s="12"/>
      <c r="CX25" s="12"/>
      <c r="CY25" s="12"/>
      <c r="CZ25" s="12"/>
      <c r="DA25" s="12"/>
      <c r="DB25" s="12"/>
      <c r="DC25" s="12"/>
    </row>
    <row r="26" spans="1:107" s="10" customFormat="1" ht="51">
      <c r="A26" s="3" t="s">
        <v>113</v>
      </c>
      <c r="B26" s="28" t="s">
        <v>20</v>
      </c>
      <c r="C26" s="6" t="s">
        <v>96</v>
      </c>
      <c r="D26" s="28" t="s">
        <v>97</v>
      </c>
      <c r="E26" s="6" t="s">
        <v>114</v>
      </c>
      <c r="F26" s="6" t="s">
        <v>115</v>
      </c>
      <c r="G26" s="6" t="s">
        <v>100</v>
      </c>
      <c r="H26" s="3" t="s">
        <v>26</v>
      </c>
      <c r="I26" s="1" t="s">
        <v>27</v>
      </c>
      <c r="J26" s="53">
        <v>347</v>
      </c>
      <c r="K26" s="48" t="s">
        <v>28</v>
      </c>
      <c r="L26" s="50"/>
      <c r="M26" s="37"/>
      <c r="N26" s="39" t="s">
        <v>30</v>
      </c>
      <c r="O26" s="38" t="s">
        <v>52</v>
      </c>
      <c r="P26" s="5"/>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2"/>
      <c r="BF26" s="12"/>
      <c r="BG26" s="12"/>
      <c r="BH26" s="12"/>
      <c r="BI26" s="12"/>
      <c r="BJ26" s="12"/>
      <c r="BK26" s="12"/>
      <c r="BL26" s="12"/>
      <c r="BM26" s="12"/>
      <c r="BN26" s="12"/>
      <c r="BO26" s="12"/>
      <c r="BP26" s="12"/>
      <c r="BQ26" s="12"/>
      <c r="BR26" s="12"/>
      <c r="BS26" s="12"/>
      <c r="BT26" s="12"/>
      <c r="BU26" s="12"/>
      <c r="BV26" s="12"/>
      <c r="BW26" s="12"/>
      <c r="BX26" s="12"/>
      <c r="BY26" s="12"/>
      <c r="BZ26" s="12"/>
      <c r="CA26" s="12"/>
      <c r="CB26" s="12"/>
      <c r="CC26" s="12"/>
      <c r="CD26" s="12"/>
      <c r="CE26" s="12"/>
      <c r="CF26" s="12"/>
      <c r="CG26" s="12"/>
      <c r="CH26" s="12"/>
      <c r="CI26" s="12"/>
      <c r="CJ26" s="12"/>
      <c r="CK26" s="12"/>
      <c r="CL26" s="12"/>
      <c r="CM26" s="12"/>
      <c r="CN26" s="12"/>
      <c r="CO26" s="12"/>
      <c r="CP26" s="12"/>
      <c r="CQ26" s="12"/>
      <c r="CR26" s="12"/>
      <c r="CS26" s="12"/>
      <c r="CT26" s="12"/>
      <c r="CU26" s="12"/>
      <c r="CV26" s="12"/>
      <c r="CW26" s="12"/>
      <c r="CX26" s="12"/>
      <c r="CY26" s="12"/>
      <c r="CZ26" s="12"/>
      <c r="DA26" s="12"/>
      <c r="DB26" s="12"/>
      <c r="DC26" s="12"/>
    </row>
    <row r="27" spans="1:107" s="10" customFormat="1" ht="51">
      <c r="A27" s="3" t="s">
        <v>116</v>
      </c>
      <c r="B27" s="28" t="s">
        <v>20</v>
      </c>
      <c r="C27" s="6" t="s">
        <v>96</v>
      </c>
      <c r="D27" s="28" t="s">
        <v>97</v>
      </c>
      <c r="E27" s="6" t="s">
        <v>117</v>
      </c>
      <c r="F27" s="6" t="s">
        <v>118</v>
      </c>
      <c r="G27" s="6" t="s">
        <v>100</v>
      </c>
      <c r="H27" s="3" t="s">
        <v>26</v>
      </c>
      <c r="I27" s="1" t="s">
        <v>27</v>
      </c>
      <c r="J27" s="53">
        <v>36</v>
      </c>
      <c r="K27" s="48" t="s">
        <v>28</v>
      </c>
      <c r="L27" s="50"/>
      <c r="M27" s="37"/>
      <c r="N27" s="39" t="s">
        <v>30</v>
      </c>
      <c r="O27" s="38" t="s">
        <v>52</v>
      </c>
      <c r="P27" s="5"/>
      <c r="Q27" s="12"/>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c r="BU27" s="12"/>
      <c r="BV27" s="12"/>
      <c r="BW27" s="12"/>
      <c r="BX27" s="12"/>
      <c r="BY27" s="12"/>
      <c r="BZ27" s="12"/>
      <c r="CA27" s="12"/>
      <c r="CB27" s="12"/>
      <c r="CC27" s="12"/>
      <c r="CD27" s="12"/>
      <c r="CE27" s="12"/>
      <c r="CF27" s="12"/>
      <c r="CG27" s="12"/>
      <c r="CH27" s="12"/>
      <c r="CI27" s="12"/>
      <c r="CJ27" s="12"/>
      <c r="CK27" s="12"/>
      <c r="CL27" s="12"/>
      <c r="CM27" s="12"/>
      <c r="CN27" s="12"/>
      <c r="CO27" s="12"/>
      <c r="CP27" s="12"/>
      <c r="CQ27" s="12"/>
      <c r="CR27" s="12"/>
      <c r="CS27" s="12"/>
      <c r="CT27" s="12"/>
      <c r="CU27" s="12"/>
      <c r="CV27" s="12"/>
      <c r="CW27" s="12"/>
      <c r="CX27" s="12"/>
      <c r="CY27" s="12"/>
      <c r="CZ27" s="12"/>
      <c r="DA27" s="12"/>
      <c r="DB27" s="12"/>
      <c r="DC27" s="12"/>
    </row>
    <row r="28" spans="1:107" s="10" customFormat="1" ht="51">
      <c r="A28" s="3" t="s">
        <v>119</v>
      </c>
      <c r="B28" s="28" t="s">
        <v>20</v>
      </c>
      <c r="C28" s="6" t="s">
        <v>96</v>
      </c>
      <c r="D28" s="28" t="s">
        <v>97</v>
      </c>
      <c r="E28" s="6" t="s">
        <v>120</v>
      </c>
      <c r="F28" s="6" t="s">
        <v>121</v>
      </c>
      <c r="G28" s="6" t="s">
        <v>100</v>
      </c>
      <c r="H28" s="3" t="s">
        <v>26</v>
      </c>
      <c r="I28" s="1" t="s">
        <v>27</v>
      </c>
      <c r="J28" s="53">
        <v>51</v>
      </c>
      <c r="K28" s="48" t="s">
        <v>28</v>
      </c>
      <c r="L28" s="50"/>
      <c r="M28" s="37"/>
      <c r="N28" s="39" t="s">
        <v>30</v>
      </c>
      <c r="O28" s="38" t="s">
        <v>52</v>
      </c>
      <c r="P28" s="5"/>
      <c r="Q28" s="12"/>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c r="BU28" s="12"/>
      <c r="BV28" s="12"/>
      <c r="BW28" s="12"/>
      <c r="BX28" s="12"/>
      <c r="BY28" s="12"/>
      <c r="BZ28" s="12"/>
      <c r="CA28" s="12"/>
      <c r="CB28" s="12"/>
      <c r="CC28" s="12"/>
      <c r="CD28" s="12"/>
      <c r="CE28" s="12"/>
      <c r="CF28" s="12"/>
      <c r="CG28" s="12"/>
      <c r="CH28" s="12"/>
      <c r="CI28" s="12"/>
      <c r="CJ28" s="12"/>
      <c r="CK28" s="12"/>
      <c r="CL28" s="12"/>
      <c r="CM28" s="12"/>
      <c r="CN28" s="12"/>
      <c r="CO28" s="12"/>
      <c r="CP28" s="12"/>
      <c r="CQ28" s="12"/>
      <c r="CR28" s="12"/>
      <c r="CS28" s="12"/>
      <c r="CT28" s="12"/>
      <c r="CU28" s="12"/>
      <c r="CV28" s="12"/>
      <c r="CW28" s="12"/>
      <c r="CX28" s="12"/>
      <c r="CY28" s="12"/>
      <c r="CZ28" s="12"/>
      <c r="DA28" s="12"/>
      <c r="DB28" s="12"/>
      <c r="DC28" s="12"/>
    </row>
    <row r="29" spans="1:107" s="10" customFormat="1" ht="38.25">
      <c r="A29" s="3" t="s">
        <v>122</v>
      </c>
      <c r="B29" s="28" t="s">
        <v>20</v>
      </c>
      <c r="C29" s="6" t="s">
        <v>123</v>
      </c>
      <c r="D29" s="28" t="s">
        <v>124</v>
      </c>
      <c r="E29" s="6" t="s">
        <v>125</v>
      </c>
      <c r="F29" s="6" t="s">
        <v>126</v>
      </c>
      <c r="G29" s="6" t="s">
        <v>127</v>
      </c>
      <c r="H29" s="51" t="s">
        <v>50</v>
      </c>
      <c r="I29" s="1" t="s">
        <v>27</v>
      </c>
      <c r="J29" s="53">
        <v>6038</v>
      </c>
      <c r="K29" s="48" t="s">
        <v>28</v>
      </c>
      <c r="L29" s="50"/>
      <c r="M29" s="37" t="s">
        <v>128</v>
      </c>
      <c r="N29" s="37" t="s">
        <v>52</v>
      </c>
      <c r="O29" s="38" t="s">
        <v>52</v>
      </c>
      <c r="P29" s="5"/>
      <c r="Q29" s="12"/>
      <c r="R29" s="12"/>
      <c r="S29" s="12"/>
      <c r="T29" s="12"/>
      <c r="U29" s="12"/>
      <c r="V29" s="12"/>
      <c r="W29" s="12"/>
      <c r="X29" s="12"/>
      <c r="Y29" s="12"/>
      <c r="Z29" s="12"/>
      <c r="AA29" s="12"/>
      <c r="AB29" s="12"/>
      <c r="AC29" s="12"/>
      <c r="AD29" s="12"/>
      <c r="AE29" s="12"/>
      <c r="AF29" s="12"/>
      <c r="AG29" s="12"/>
      <c r="AH29" s="12"/>
      <c r="AI29" s="12"/>
      <c r="AJ29" s="12"/>
      <c r="AK29" s="12"/>
      <c r="AL29" s="12"/>
      <c r="AM29" s="12"/>
      <c r="AN29" s="12"/>
      <c r="AO29" s="12"/>
      <c r="AP29" s="12"/>
      <c r="AQ29" s="12"/>
      <c r="AR29" s="12"/>
      <c r="AS29" s="12"/>
      <c r="AT29" s="12"/>
      <c r="AU29" s="12"/>
      <c r="AV29" s="12"/>
      <c r="AW29" s="12"/>
      <c r="AX29" s="12"/>
      <c r="AY29" s="12"/>
      <c r="AZ29" s="12"/>
      <c r="BA29" s="12"/>
      <c r="BB29" s="12"/>
      <c r="BC29" s="12"/>
      <c r="BD29" s="12"/>
      <c r="BE29" s="12"/>
      <c r="BF29" s="12"/>
      <c r="BG29" s="12"/>
      <c r="BH29" s="12"/>
      <c r="BI29" s="12"/>
      <c r="BJ29" s="12"/>
      <c r="BK29" s="12"/>
      <c r="BL29" s="12"/>
      <c r="BM29" s="12"/>
      <c r="BN29" s="12"/>
      <c r="BO29" s="12"/>
      <c r="BP29" s="12"/>
      <c r="BQ29" s="12"/>
      <c r="BR29" s="12"/>
      <c r="BS29" s="12"/>
      <c r="BT29" s="12"/>
      <c r="BU29" s="12"/>
      <c r="BV29" s="12"/>
      <c r="BW29" s="12"/>
      <c r="BX29" s="12"/>
      <c r="BY29" s="12"/>
      <c r="BZ29" s="12"/>
      <c r="CA29" s="12"/>
      <c r="CB29" s="12"/>
      <c r="CC29" s="12"/>
      <c r="CD29" s="12"/>
      <c r="CE29" s="12"/>
      <c r="CF29" s="12"/>
      <c r="CG29" s="12"/>
      <c r="CH29" s="12"/>
      <c r="CI29" s="12"/>
      <c r="CJ29" s="12"/>
      <c r="CK29" s="12"/>
      <c r="CL29" s="12"/>
      <c r="CM29" s="12"/>
      <c r="CN29" s="12"/>
      <c r="CO29" s="12"/>
      <c r="CP29" s="12"/>
      <c r="CQ29" s="12"/>
      <c r="CR29" s="12"/>
      <c r="CS29" s="12"/>
      <c r="CT29" s="12"/>
      <c r="CU29" s="12"/>
      <c r="CV29" s="12"/>
      <c r="CW29" s="12"/>
      <c r="CX29" s="12"/>
      <c r="CY29" s="12"/>
      <c r="CZ29" s="12"/>
      <c r="DA29" s="12"/>
      <c r="DB29" s="12"/>
      <c r="DC29" s="12"/>
    </row>
    <row r="30" spans="1:107" s="10" customFormat="1" ht="38.25">
      <c r="A30" s="3" t="s">
        <v>129</v>
      </c>
      <c r="B30" s="28" t="s">
        <v>20</v>
      </c>
      <c r="C30" s="6" t="s">
        <v>123</v>
      </c>
      <c r="D30" s="28" t="s">
        <v>124</v>
      </c>
      <c r="E30" s="6" t="s">
        <v>130</v>
      </c>
      <c r="F30" s="6" t="s">
        <v>131</v>
      </c>
      <c r="G30" s="6" t="s">
        <v>132</v>
      </c>
      <c r="H30" s="3" t="s">
        <v>35</v>
      </c>
      <c r="I30" s="1" t="s">
        <v>27</v>
      </c>
      <c r="J30" s="53">
        <v>717</v>
      </c>
      <c r="K30" s="48" t="s">
        <v>28</v>
      </c>
      <c r="L30" s="50"/>
      <c r="M30" s="37"/>
      <c r="N30" s="39" t="s">
        <v>30</v>
      </c>
      <c r="O30" s="38" t="s">
        <v>52</v>
      </c>
      <c r="P30" s="5"/>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c r="AX30" s="12"/>
      <c r="AY30" s="12"/>
      <c r="AZ30" s="12"/>
      <c r="BA30" s="12"/>
      <c r="BB30" s="12"/>
      <c r="BC30" s="12"/>
      <c r="BD30" s="12"/>
      <c r="BE30" s="12"/>
      <c r="BF30" s="12"/>
      <c r="BG30" s="12"/>
      <c r="BH30" s="12"/>
      <c r="BI30" s="12"/>
      <c r="BJ30" s="12"/>
      <c r="BK30" s="12"/>
      <c r="BL30" s="12"/>
      <c r="BM30" s="12"/>
      <c r="BN30" s="12"/>
      <c r="BO30" s="12"/>
      <c r="BP30" s="12"/>
      <c r="BQ30" s="12"/>
      <c r="BR30" s="12"/>
      <c r="BS30" s="12"/>
      <c r="BT30" s="12"/>
      <c r="BU30" s="12"/>
      <c r="BV30" s="12"/>
      <c r="BW30" s="12"/>
      <c r="BX30" s="12"/>
      <c r="BY30" s="12"/>
      <c r="BZ30" s="12"/>
      <c r="CA30" s="12"/>
      <c r="CB30" s="12"/>
      <c r="CC30" s="12"/>
      <c r="CD30" s="12"/>
      <c r="CE30" s="12"/>
      <c r="CF30" s="12"/>
      <c r="CG30" s="12"/>
      <c r="CH30" s="12"/>
      <c r="CI30" s="12"/>
      <c r="CJ30" s="12"/>
      <c r="CK30" s="12"/>
      <c r="CL30" s="12"/>
      <c r="CM30" s="12"/>
      <c r="CN30" s="12"/>
      <c r="CO30" s="12"/>
      <c r="CP30" s="12"/>
      <c r="CQ30" s="12"/>
      <c r="CR30" s="12"/>
      <c r="CS30" s="12"/>
      <c r="CT30" s="12"/>
      <c r="CU30" s="12"/>
      <c r="CV30" s="12"/>
      <c r="CW30" s="12"/>
      <c r="CX30" s="12"/>
      <c r="CY30" s="12"/>
      <c r="CZ30" s="12"/>
      <c r="DA30" s="12"/>
      <c r="DB30" s="12"/>
      <c r="DC30" s="12"/>
    </row>
    <row r="31" spans="1:107" s="10" customFormat="1" ht="76.5">
      <c r="A31" s="3" t="s">
        <v>133</v>
      </c>
      <c r="B31" s="28" t="s">
        <v>20</v>
      </c>
      <c r="C31" s="6" t="s">
        <v>123</v>
      </c>
      <c r="D31" s="28" t="s">
        <v>124</v>
      </c>
      <c r="E31" s="6" t="s">
        <v>134</v>
      </c>
      <c r="F31" s="6" t="s">
        <v>135</v>
      </c>
      <c r="G31" s="6" t="s">
        <v>136</v>
      </c>
      <c r="H31" s="3" t="s">
        <v>26</v>
      </c>
      <c r="I31" s="1" t="s">
        <v>27</v>
      </c>
      <c r="J31" s="53">
        <v>6712</v>
      </c>
      <c r="K31" s="48" t="s">
        <v>28</v>
      </c>
      <c r="L31" s="50"/>
      <c r="M31" s="38" t="s">
        <v>137</v>
      </c>
      <c r="N31" s="37" t="s">
        <v>52</v>
      </c>
      <c r="O31" s="38" t="s">
        <v>52</v>
      </c>
      <c r="P31" s="5"/>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row>
    <row r="32" spans="1:107" s="10" customFormat="1" ht="38.25">
      <c r="A32" s="3" t="s">
        <v>138</v>
      </c>
      <c r="B32" s="28" t="s">
        <v>20</v>
      </c>
      <c r="C32" s="6" t="s">
        <v>123</v>
      </c>
      <c r="D32" s="28" t="s">
        <v>124</v>
      </c>
      <c r="E32" s="6" t="s">
        <v>139</v>
      </c>
      <c r="F32" s="6" t="s">
        <v>140</v>
      </c>
      <c r="G32" s="6" t="s">
        <v>141</v>
      </c>
      <c r="H32" s="3" t="s">
        <v>26</v>
      </c>
      <c r="I32" s="1" t="s">
        <v>27</v>
      </c>
      <c r="J32" s="53">
        <v>161</v>
      </c>
      <c r="K32" s="48" t="s">
        <v>28</v>
      </c>
      <c r="L32" s="50"/>
      <c r="M32" s="37"/>
      <c r="N32" s="38" t="s">
        <v>52</v>
      </c>
      <c r="O32" s="38" t="s">
        <v>52</v>
      </c>
      <c r="P32" s="5"/>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c r="BU32" s="12"/>
      <c r="BV32" s="12"/>
      <c r="BW32" s="12"/>
      <c r="BX32" s="12"/>
      <c r="BY32" s="12"/>
      <c r="BZ32" s="12"/>
      <c r="CA32" s="12"/>
      <c r="CB32" s="12"/>
      <c r="CC32" s="12"/>
      <c r="CD32" s="12"/>
      <c r="CE32" s="12"/>
      <c r="CF32" s="12"/>
      <c r="CG32" s="12"/>
      <c r="CH32" s="12"/>
      <c r="CI32" s="12"/>
      <c r="CJ32" s="12"/>
      <c r="CK32" s="12"/>
      <c r="CL32" s="12"/>
      <c r="CM32" s="12"/>
      <c r="CN32" s="12"/>
      <c r="CO32" s="12"/>
      <c r="CP32" s="12"/>
      <c r="CQ32" s="12"/>
      <c r="CR32" s="12"/>
      <c r="CS32" s="12"/>
      <c r="CT32" s="12"/>
      <c r="CU32" s="12"/>
      <c r="CV32" s="12"/>
      <c r="CW32" s="12"/>
      <c r="CX32" s="12"/>
      <c r="CY32" s="12"/>
      <c r="CZ32" s="12"/>
      <c r="DA32" s="12"/>
      <c r="DB32" s="12"/>
      <c r="DC32" s="12"/>
    </row>
    <row r="33" spans="1:107" s="10" customFormat="1" ht="51">
      <c r="A33" s="3" t="s">
        <v>142</v>
      </c>
      <c r="B33" s="28" t="s">
        <v>20</v>
      </c>
      <c r="C33" s="6" t="s">
        <v>123</v>
      </c>
      <c r="D33" s="28" t="s">
        <v>124</v>
      </c>
      <c r="E33" s="6" t="s">
        <v>143</v>
      </c>
      <c r="F33" s="6" t="s">
        <v>144</v>
      </c>
      <c r="G33" s="6" t="s">
        <v>145</v>
      </c>
      <c r="H33" s="3" t="s">
        <v>26</v>
      </c>
      <c r="I33" s="1" t="s">
        <v>27</v>
      </c>
      <c r="J33" s="53">
        <v>4458</v>
      </c>
      <c r="K33" s="48" t="s">
        <v>28</v>
      </c>
      <c r="L33" s="50"/>
      <c r="M33" s="37" t="s">
        <v>146</v>
      </c>
      <c r="N33" s="37" t="s">
        <v>52</v>
      </c>
      <c r="O33" s="38" t="s">
        <v>52</v>
      </c>
      <c r="P33" s="5"/>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2"/>
      <c r="BM33" s="12"/>
      <c r="BN33" s="12"/>
      <c r="BO33" s="12"/>
      <c r="BP33" s="12"/>
      <c r="BQ33" s="12"/>
      <c r="BR33" s="12"/>
      <c r="BS33" s="12"/>
      <c r="BT33" s="12"/>
      <c r="BU33" s="12"/>
      <c r="BV33" s="12"/>
      <c r="BW33" s="12"/>
      <c r="BX33" s="12"/>
      <c r="BY33" s="12"/>
      <c r="BZ33" s="12"/>
      <c r="CA33" s="12"/>
      <c r="CB33" s="12"/>
      <c r="CC33" s="12"/>
      <c r="CD33" s="12"/>
      <c r="CE33" s="12"/>
      <c r="CF33" s="12"/>
      <c r="CG33" s="12"/>
      <c r="CH33" s="12"/>
      <c r="CI33" s="12"/>
      <c r="CJ33" s="12"/>
      <c r="CK33" s="12"/>
      <c r="CL33" s="12"/>
      <c r="CM33" s="12"/>
      <c r="CN33" s="12"/>
      <c r="CO33" s="12"/>
      <c r="CP33" s="12"/>
      <c r="CQ33" s="12"/>
      <c r="CR33" s="12"/>
      <c r="CS33" s="12"/>
      <c r="CT33" s="12"/>
      <c r="CU33" s="12"/>
      <c r="CV33" s="12"/>
      <c r="CW33" s="12"/>
      <c r="CX33" s="12"/>
      <c r="CY33" s="12"/>
      <c r="CZ33" s="12"/>
      <c r="DA33" s="12"/>
      <c r="DB33" s="12"/>
      <c r="DC33" s="12"/>
    </row>
    <row r="34" spans="1:107" s="10" customFormat="1" ht="63.75">
      <c r="A34" s="3" t="s">
        <v>147</v>
      </c>
      <c r="B34" s="28" t="s">
        <v>20</v>
      </c>
      <c r="C34" s="6" t="s">
        <v>123</v>
      </c>
      <c r="D34" s="28" t="s">
        <v>124</v>
      </c>
      <c r="E34" s="6" t="s">
        <v>148</v>
      </c>
      <c r="F34" s="6" t="s">
        <v>149</v>
      </c>
      <c r="G34" s="6" t="s">
        <v>150</v>
      </c>
      <c r="H34" s="28" t="s">
        <v>26</v>
      </c>
      <c r="I34" s="1" t="s">
        <v>27</v>
      </c>
      <c r="J34" s="53">
        <v>9</v>
      </c>
      <c r="K34" s="48" t="s">
        <v>28</v>
      </c>
      <c r="L34" s="50"/>
      <c r="M34" s="38"/>
      <c r="N34" s="39" t="s">
        <v>30</v>
      </c>
      <c r="O34" s="38" t="s">
        <v>52</v>
      </c>
      <c r="P34" s="5"/>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2"/>
      <c r="BF34" s="12"/>
      <c r="BG34" s="12"/>
      <c r="BH34" s="12"/>
      <c r="BI34" s="12"/>
      <c r="BJ34" s="12"/>
      <c r="BK34" s="12"/>
      <c r="BL34" s="12"/>
      <c r="BM34" s="12"/>
      <c r="BN34" s="12"/>
      <c r="BO34" s="12"/>
      <c r="BP34" s="12"/>
      <c r="BQ34" s="12"/>
      <c r="BR34" s="12"/>
      <c r="BS34" s="12"/>
      <c r="BT34" s="12"/>
      <c r="BU34" s="12"/>
      <c r="BV34" s="12"/>
      <c r="BW34" s="12"/>
      <c r="BX34" s="12"/>
      <c r="BY34" s="12"/>
      <c r="BZ34" s="12"/>
      <c r="CA34" s="12"/>
      <c r="CB34" s="12"/>
      <c r="CC34" s="12"/>
      <c r="CD34" s="12"/>
      <c r="CE34" s="12"/>
      <c r="CF34" s="12"/>
      <c r="CG34" s="12"/>
      <c r="CH34" s="12"/>
      <c r="CI34" s="12"/>
      <c r="CJ34" s="12"/>
      <c r="CK34" s="12"/>
      <c r="CL34" s="12"/>
      <c r="CM34" s="12"/>
      <c r="CN34" s="12"/>
      <c r="CO34" s="12"/>
      <c r="CP34" s="12"/>
      <c r="CQ34" s="12"/>
      <c r="CR34" s="12"/>
      <c r="CS34" s="12"/>
      <c r="CT34" s="12"/>
      <c r="CU34" s="12"/>
      <c r="CV34" s="12"/>
      <c r="CW34" s="12"/>
      <c r="CX34" s="12"/>
      <c r="CY34" s="12"/>
      <c r="CZ34" s="12"/>
      <c r="DA34" s="12"/>
      <c r="DB34" s="12"/>
      <c r="DC34" s="12"/>
    </row>
    <row r="35" spans="1:107" s="10" customFormat="1" ht="51">
      <c r="A35" s="3" t="s">
        <v>151</v>
      </c>
      <c r="B35" s="28" t="s">
        <v>20</v>
      </c>
      <c r="C35" s="6" t="s">
        <v>123</v>
      </c>
      <c r="D35" s="28" t="s">
        <v>124</v>
      </c>
      <c r="E35" s="6" t="s">
        <v>152</v>
      </c>
      <c r="F35" s="6" t="s">
        <v>153</v>
      </c>
      <c r="G35" s="6" t="s">
        <v>154</v>
      </c>
      <c r="H35" s="3" t="s">
        <v>26</v>
      </c>
      <c r="I35" s="1" t="s">
        <v>27</v>
      </c>
      <c r="J35" s="53">
        <v>5697</v>
      </c>
      <c r="K35" s="48" t="s">
        <v>28</v>
      </c>
      <c r="L35" s="50"/>
      <c r="M35" s="37" t="s">
        <v>155</v>
      </c>
      <c r="N35" s="37" t="s">
        <v>52</v>
      </c>
      <c r="O35" s="38" t="s">
        <v>52</v>
      </c>
      <c r="P35" s="5"/>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12"/>
      <c r="CB35" s="12"/>
      <c r="CC35" s="12"/>
      <c r="CD35" s="12"/>
      <c r="CE35" s="12"/>
      <c r="CF35" s="12"/>
      <c r="CG35" s="12"/>
      <c r="CH35" s="12"/>
      <c r="CI35" s="12"/>
      <c r="CJ35" s="12"/>
      <c r="CK35" s="12"/>
      <c r="CL35" s="12"/>
      <c r="CM35" s="12"/>
      <c r="CN35" s="12"/>
      <c r="CO35" s="12"/>
      <c r="CP35" s="12"/>
      <c r="CQ35" s="12"/>
      <c r="CR35" s="12"/>
      <c r="CS35" s="12"/>
      <c r="CT35" s="12"/>
      <c r="CU35" s="12"/>
      <c r="CV35" s="12"/>
      <c r="CW35" s="12"/>
      <c r="CX35" s="12"/>
      <c r="CY35" s="12"/>
      <c r="CZ35" s="12"/>
      <c r="DA35" s="12"/>
      <c r="DB35" s="12"/>
      <c r="DC35" s="12"/>
    </row>
    <row r="36" spans="1:107" s="10" customFormat="1" ht="63.75">
      <c r="A36" s="3" t="s">
        <v>156</v>
      </c>
      <c r="B36" s="28" t="s">
        <v>20</v>
      </c>
      <c r="C36" s="6" t="s">
        <v>123</v>
      </c>
      <c r="D36" s="28" t="s">
        <v>124</v>
      </c>
      <c r="E36" s="6" t="s">
        <v>157</v>
      </c>
      <c r="F36" s="6" t="s">
        <v>158</v>
      </c>
      <c r="G36" s="6" t="s">
        <v>159</v>
      </c>
      <c r="H36" s="3" t="s">
        <v>26</v>
      </c>
      <c r="I36" s="1" t="s">
        <v>27</v>
      </c>
      <c r="J36" s="53">
        <v>85</v>
      </c>
      <c r="K36" s="48" t="s">
        <v>28</v>
      </c>
      <c r="L36" s="50"/>
      <c r="M36" s="37" t="s">
        <v>155</v>
      </c>
      <c r="N36" s="37" t="s">
        <v>52</v>
      </c>
      <c r="O36" s="38" t="s">
        <v>52</v>
      </c>
      <c r="P36" s="5"/>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2"/>
      <c r="BF36" s="12"/>
      <c r="BG36" s="12"/>
      <c r="BH36" s="12"/>
      <c r="BI36" s="12"/>
      <c r="BJ36" s="12"/>
      <c r="BK36" s="12"/>
      <c r="BL36" s="12"/>
      <c r="BM36" s="12"/>
      <c r="BN36" s="12"/>
      <c r="BO36" s="12"/>
      <c r="BP36" s="12"/>
      <c r="BQ36" s="12"/>
      <c r="BR36" s="12"/>
      <c r="BS36" s="12"/>
      <c r="BT36" s="12"/>
      <c r="BU36" s="12"/>
      <c r="BV36" s="12"/>
      <c r="BW36" s="12"/>
      <c r="BX36" s="12"/>
      <c r="BY36" s="12"/>
      <c r="BZ36" s="12"/>
      <c r="CA36" s="12"/>
      <c r="CB36" s="12"/>
      <c r="CC36" s="12"/>
      <c r="CD36" s="12"/>
      <c r="CE36" s="12"/>
      <c r="CF36" s="12"/>
      <c r="CG36" s="12"/>
      <c r="CH36" s="12"/>
      <c r="CI36" s="12"/>
      <c r="CJ36" s="12"/>
      <c r="CK36" s="12"/>
      <c r="CL36" s="12"/>
      <c r="CM36" s="12"/>
      <c r="CN36" s="12"/>
      <c r="CO36" s="12"/>
      <c r="CP36" s="12"/>
      <c r="CQ36" s="12"/>
      <c r="CR36" s="12"/>
      <c r="CS36" s="12"/>
      <c r="CT36" s="12"/>
      <c r="CU36" s="12"/>
      <c r="CV36" s="12"/>
      <c r="CW36" s="12"/>
      <c r="CX36" s="12"/>
      <c r="CY36" s="12"/>
      <c r="CZ36" s="12"/>
      <c r="DA36" s="12"/>
      <c r="DB36" s="12"/>
      <c r="DC36" s="12"/>
    </row>
    <row r="37" spans="1:107" s="10" customFormat="1" ht="38.25">
      <c r="A37" s="3" t="s">
        <v>160</v>
      </c>
      <c r="B37" s="28" t="s">
        <v>20</v>
      </c>
      <c r="C37" s="2" t="s">
        <v>161</v>
      </c>
      <c r="D37" s="1" t="s">
        <v>162</v>
      </c>
      <c r="E37" s="6" t="s">
        <v>163</v>
      </c>
      <c r="F37" s="6" t="s">
        <v>164</v>
      </c>
      <c r="G37" s="6" t="s">
        <v>165</v>
      </c>
      <c r="H37" s="3" t="s">
        <v>35</v>
      </c>
      <c r="I37" s="1" t="s">
        <v>27</v>
      </c>
      <c r="J37" s="53">
        <v>6947</v>
      </c>
      <c r="K37" s="48" t="s">
        <v>28</v>
      </c>
      <c r="L37" s="50"/>
      <c r="M37" s="37"/>
      <c r="N37" s="38" t="s">
        <v>30</v>
      </c>
      <c r="O37" s="38" t="s">
        <v>52</v>
      </c>
      <c r="P37" s="5"/>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2"/>
      <c r="BF37" s="12"/>
      <c r="BG37" s="12"/>
      <c r="BH37" s="12"/>
      <c r="BI37" s="12"/>
      <c r="BJ37" s="12"/>
      <c r="BK37" s="12"/>
      <c r="BL37" s="12"/>
      <c r="BM37" s="12"/>
      <c r="BN37" s="12"/>
      <c r="BO37" s="12"/>
      <c r="BP37" s="12"/>
      <c r="BQ37" s="12"/>
      <c r="BR37" s="12"/>
      <c r="BS37" s="12"/>
      <c r="BT37" s="12"/>
      <c r="BU37" s="12"/>
      <c r="BV37" s="12"/>
      <c r="BW37" s="12"/>
      <c r="BX37" s="12"/>
      <c r="BY37" s="12"/>
      <c r="BZ37" s="12"/>
      <c r="CA37" s="12"/>
      <c r="CB37" s="12"/>
      <c r="CC37" s="12"/>
      <c r="CD37" s="12"/>
      <c r="CE37" s="12"/>
      <c r="CF37" s="12"/>
      <c r="CG37" s="12"/>
      <c r="CH37" s="12"/>
      <c r="CI37" s="12"/>
      <c r="CJ37" s="12"/>
      <c r="CK37" s="12"/>
      <c r="CL37" s="12"/>
      <c r="CM37" s="12"/>
      <c r="CN37" s="12"/>
      <c r="CO37" s="12"/>
      <c r="CP37" s="12"/>
      <c r="CQ37" s="12"/>
      <c r="CR37" s="12"/>
      <c r="CS37" s="12"/>
      <c r="CT37" s="12"/>
      <c r="CU37" s="12"/>
      <c r="CV37" s="12"/>
      <c r="CW37" s="12"/>
      <c r="CX37" s="12"/>
      <c r="CY37" s="12"/>
      <c r="CZ37" s="12"/>
      <c r="DA37" s="12"/>
      <c r="DB37" s="12"/>
      <c r="DC37" s="12"/>
    </row>
    <row r="38" spans="1:107" s="36" customFormat="1" ht="52.5" customHeight="1">
      <c r="A38" s="3" t="s">
        <v>166</v>
      </c>
      <c r="B38" s="28" t="s">
        <v>20</v>
      </c>
      <c r="C38" s="2" t="s">
        <v>161</v>
      </c>
      <c r="D38" s="1" t="s">
        <v>162</v>
      </c>
      <c r="E38" s="6" t="s">
        <v>167</v>
      </c>
      <c r="F38" s="6" t="s">
        <v>168</v>
      </c>
      <c r="G38" s="6" t="s">
        <v>169</v>
      </c>
      <c r="H38" s="3" t="s">
        <v>35</v>
      </c>
      <c r="I38" s="1" t="s">
        <v>27</v>
      </c>
      <c r="J38" s="54">
        <f>SUM(J39:J41)</f>
        <v>63048</v>
      </c>
      <c r="K38" s="7" t="s">
        <v>28</v>
      </c>
      <c r="L38" s="11" t="s">
        <v>170</v>
      </c>
      <c r="M38" s="37" t="s">
        <v>171</v>
      </c>
      <c r="N38" s="37" t="s">
        <v>52</v>
      </c>
      <c r="O38" s="38" t="s">
        <v>52</v>
      </c>
      <c r="P38" s="5"/>
      <c r="Q38" s="35"/>
      <c r="R38" s="35"/>
      <c r="S38" s="35"/>
      <c r="T38" s="35"/>
      <c r="U38" s="35"/>
      <c r="V38" s="35"/>
      <c r="W38" s="35"/>
      <c r="X38" s="35"/>
      <c r="Y38" s="35"/>
      <c r="Z38" s="35"/>
      <c r="AA38" s="35"/>
      <c r="AB38" s="35"/>
      <c r="AC38" s="35"/>
      <c r="AD38" s="35"/>
      <c r="AE38" s="35"/>
      <c r="AF38" s="35"/>
      <c r="AG38" s="35"/>
      <c r="AH38" s="35"/>
      <c r="AI38" s="35"/>
      <c r="AJ38" s="35"/>
      <c r="AK38" s="35"/>
      <c r="AL38" s="35"/>
      <c r="AM38" s="35"/>
      <c r="AN38" s="35"/>
      <c r="AO38" s="35"/>
      <c r="AP38" s="35"/>
      <c r="AQ38" s="35"/>
      <c r="AR38" s="35"/>
      <c r="AS38" s="35"/>
      <c r="AT38" s="35"/>
      <c r="AU38" s="35"/>
      <c r="AV38" s="35"/>
      <c r="AW38" s="35"/>
      <c r="AX38" s="35"/>
      <c r="AY38" s="35"/>
      <c r="AZ38" s="35"/>
      <c r="BA38" s="35"/>
      <c r="BB38" s="35"/>
      <c r="BC38" s="35"/>
      <c r="BD38" s="35"/>
      <c r="BE38" s="35"/>
      <c r="BF38" s="35"/>
      <c r="BG38" s="35"/>
      <c r="BH38" s="35"/>
      <c r="BI38" s="35"/>
      <c r="BJ38" s="35"/>
      <c r="BK38" s="35"/>
      <c r="BL38" s="35"/>
      <c r="BM38" s="35"/>
      <c r="BN38" s="35"/>
      <c r="BO38" s="35"/>
      <c r="BP38" s="35"/>
      <c r="BQ38" s="35"/>
      <c r="BR38" s="35"/>
      <c r="BS38" s="35"/>
      <c r="BT38" s="35"/>
      <c r="BU38" s="35"/>
      <c r="BV38" s="35"/>
      <c r="BW38" s="35"/>
      <c r="BX38" s="35"/>
      <c r="BY38" s="35"/>
      <c r="BZ38" s="35"/>
      <c r="CA38" s="35"/>
      <c r="CB38" s="35"/>
      <c r="CC38" s="35"/>
      <c r="CD38" s="35"/>
      <c r="CE38" s="35"/>
      <c r="CF38" s="35"/>
      <c r="CG38" s="35"/>
      <c r="CH38" s="35"/>
      <c r="CI38" s="35"/>
      <c r="CJ38" s="35"/>
      <c r="CK38" s="35"/>
      <c r="CL38" s="35"/>
      <c r="CM38" s="35"/>
      <c r="CN38" s="35"/>
      <c r="CO38" s="35"/>
      <c r="CP38" s="35"/>
      <c r="CQ38" s="35"/>
      <c r="CR38" s="35"/>
      <c r="CS38" s="35"/>
      <c r="CT38" s="35"/>
      <c r="CU38" s="35"/>
      <c r="CV38" s="35"/>
      <c r="CW38" s="35"/>
      <c r="CX38" s="35"/>
      <c r="CY38" s="35"/>
      <c r="CZ38" s="35"/>
      <c r="DA38" s="35"/>
      <c r="DB38" s="35"/>
      <c r="DC38" s="35"/>
    </row>
    <row r="39" spans="1:107" s="10" customFormat="1" ht="38.25">
      <c r="A39" s="3" t="s">
        <v>172</v>
      </c>
      <c r="B39" s="28" t="s">
        <v>20</v>
      </c>
      <c r="C39" s="2" t="s">
        <v>161</v>
      </c>
      <c r="D39" s="1" t="s">
        <v>162</v>
      </c>
      <c r="E39" s="6" t="s">
        <v>173</v>
      </c>
      <c r="F39" s="6" t="s">
        <v>174</v>
      </c>
      <c r="G39" s="6" t="s">
        <v>175</v>
      </c>
      <c r="H39" s="3" t="s">
        <v>35</v>
      </c>
      <c r="I39" s="1" t="s">
        <v>27</v>
      </c>
      <c r="J39" s="53">
        <v>60572</v>
      </c>
      <c r="K39" s="48" t="s">
        <v>28</v>
      </c>
      <c r="L39" s="50"/>
      <c r="M39" s="37"/>
      <c r="N39" s="37" t="s">
        <v>30</v>
      </c>
      <c r="O39" s="38" t="s">
        <v>52</v>
      </c>
      <c r="P39" s="5"/>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c r="AX39" s="12"/>
      <c r="AY39" s="12"/>
      <c r="AZ39" s="12"/>
      <c r="BA39" s="12"/>
      <c r="BB39" s="12"/>
      <c r="BC39" s="12"/>
      <c r="BD39" s="12"/>
      <c r="BE39" s="12"/>
      <c r="BF39" s="12"/>
      <c r="BG39" s="12"/>
      <c r="BH39" s="12"/>
      <c r="BI39" s="12"/>
      <c r="BJ39" s="12"/>
      <c r="BK39" s="12"/>
      <c r="BL39" s="12"/>
      <c r="BM39" s="12"/>
      <c r="BN39" s="12"/>
      <c r="BO39" s="12"/>
      <c r="BP39" s="12"/>
      <c r="BQ39" s="12"/>
      <c r="BR39" s="12"/>
      <c r="BS39" s="12"/>
      <c r="BT39" s="12"/>
      <c r="BU39" s="12"/>
      <c r="BV39" s="12"/>
      <c r="BW39" s="12"/>
      <c r="BX39" s="12"/>
      <c r="BY39" s="12"/>
      <c r="BZ39" s="12"/>
      <c r="CA39" s="12"/>
      <c r="CB39" s="12"/>
      <c r="CC39" s="12"/>
      <c r="CD39" s="12"/>
      <c r="CE39" s="12"/>
      <c r="CF39" s="12"/>
      <c r="CG39" s="12"/>
      <c r="CH39" s="12"/>
      <c r="CI39" s="12"/>
      <c r="CJ39" s="12"/>
      <c r="CK39" s="12"/>
      <c r="CL39" s="12"/>
      <c r="CM39" s="12"/>
      <c r="CN39" s="12"/>
      <c r="CO39" s="12"/>
      <c r="CP39" s="12"/>
      <c r="CQ39" s="12"/>
      <c r="CR39" s="12"/>
      <c r="CS39" s="12"/>
      <c r="CT39" s="12"/>
      <c r="CU39" s="12"/>
      <c r="CV39" s="12"/>
      <c r="CW39" s="12"/>
      <c r="CX39" s="12"/>
      <c r="CY39" s="12"/>
      <c r="CZ39" s="12"/>
      <c r="DA39" s="12"/>
      <c r="DB39" s="12"/>
      <c r="DC39" s="12"/>
    </row>
    <row r="40" spans="1:107" s="10" customFormat="1" ht="51">
      <c r="A40" s="3" t="s">
        <v>176</v>
      </c>
      <c r="B40" s="28" t="s">
        <v>20</v>
      </c>
      <c r="C40" s="2" t="s">
        <v>161</v>
      </c>
      <c r="D40" s="1" t="s">
        <v>162</v>
      </c>
      <c r="E40" s="6" t="s">
        <v>177</v>
      </c>
      <c r="F40" s="6" t="s">
        <v>178</v>
      </c>
      <c r="G40" s="6" t="s">
        <v>179</v>
      </c>
      <c r="H40" s="3" t="s">
        <v>35</v>
      </c>
      <c r="I40" s="1" t="s">
        <v>27</v>
      </c>
      <c r="J40" s="53">
        <v>818</v>
      </c>
      <c r="K40" s="48" t="s">
        <v>28</v>
      </c>
      <c r="L40" s="50"/>
      <c r="M40" s="37"/>
      <c r="N40" s="37" t="s">
        <v>30</v>
      </c>
      <c r="O40" s="38" t="s">
        <v>52</v>
      </c>
      <c r="P40" s="5"/>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c r="AZ40" s="12"/>
      <c r="BA40" s="12"/>
      <c r="BB40" s="12"/>
      <c r="BC40" s="12"/>
      <c r="BD40" s="12"/>
      <c r="BE40" s="12"/>
      <c r="BF40" s="12"/>
      <c r="BG40" s="12"/>
      <c r="BH40" s="12"/>
      <c r="BI40" s="12"/>
      <c r="BJ40" s="12"/>
      <c r="BK40" s="12"/>
      <c r="BL40" s="12"/>
      <c r="BM40" s="12"/>
      <c r="BN40" s="12"/>
      <c r="BO40" s="12"/>
      <c r="BP40" s="12"/>
      <c r="BQ40" s="12"/>
      <c r="BR40" s="12"/>
      <c r="BS40" s="12"/>
      <c r="BT40" s="12"/>
      <c r="BU40" s="12"/>
      <c r="BV40" s="12"/>
      <c r="BW40" s="12"/>
      <c r="BX40" s="12"/>
      <c r="BY40" s="12"/>
      <c r="BZ40" s="12"/>
      <c r="CA40" s="12"/>
      <c r="CB40" s="12"/>
      <c r="CC40" s="12"/>
      <c r="CD40" s="12"/>
      <c r="CE40" s="12"/>
      <c r="CF40" s="12"/>
      <c r="CG40" s="12"/>
      <c r="CH40" s="12"/>
      <c r="CI40" s="12"/>
      <c r="CJ40" s="12"/>
      <c r="CK40" s="12"/>
      <c r="CL40" s="12"/>
      <c r="CM40" s="12"/>
      <c r="CN40" s="12"/>
      <c r="CO40" s="12"/>
      <c r="CP40" s="12"/>
      <c r="CQ40" s="12"/>
      <c r="CR40" s="12"/>
      <c r="CS40" s="12"/>
      <c r="CT40" s="12"/>
      <c r="CU40" s="12"/>
      <c r="CV40" s="12"/>
      <c r="CW40" s="12"/>
      <c r="CX40" s="12"/>
      <c r="CY40" s="12"/>
      <c r="CZ40" s="12"/>
      <c r="DA40" s="12"/>
      <c r="DB40" s="12"/>
      <c r="DC40" s="12"/>
    </row>
    <row r="41" spans="1:107" s="10" customFormat="1" ht="38.25">
      <c r="A41" s="3" t="s">
        <v>180</v>
      </c>
      <c r="B41" s="28" t="s">
        <v>20</v>
      </c>
      <c r="C41" s="2" t="s">
        <v>161</v>
      </c>
      <c r="D41" s="1" t="s">
        <v>162</v>
      </c>
      <c r="E41" s="6" t="s">
        <v>181</v>
      </c>
      <c r="F41" s="6" t="s">
        <v>182</v>
      </c>
      <c r="G41" s="6" t="s">
        <v>183</v>
      </c>
      <c r="H41" s="3" t="s">
        <v>35</v>
      </c>
      <c r="I41" s="1" t="s">
        <v>27</v>
      </c>
      <c r="J41" s="53">
        <v>1658</v>
      </c>
      <c r="K41" s="48" t="s">
        <v>28</v>
      </c>
      <c r="L41" s="50"/>
      <c r="M41" s="37"/>
      <c r="N41" s="37" t="s">
        <v>30</v>
      </c>
      <c r="O41" s="38" t="s">
        <v>52</v>
      </c>
      <c r="P41" s="5"/>
      <c r="Q41" s="12"/>
      <c r="R41" s="12"/>
      <c r="S41" s="12"/>
      <c r="T41" s="12"/>
      <c r="U41" s="12"/>
      <c r="V41" s="12"/>
      <c r="W41" s="12"/>
      <c r="X41" s="12"/>
      <c r="Y41" s="12"/>
      <c r="Z41" s="12"/>
      <c r="AA41" s="12"/>
      <c r="AB41" s="12"/>
      <c r="AC41" s="12"/>
      <c r="AD41" s="12"/>
      <c r="AE41" s="12"/>
      <c r="AF41" s="12"/>
      <c r="AG41" s="12"/>
      <c r="AH41" s="12"/>
      <c r="AI41" s="12"/>
      <c r="AJ41" s="12"/>
      <c r="AK41" s="12"/>
      <c r="AL41" s="12"/>
      <c r="AM41" s="12"/>
      <c r="AN41" s="12"/>
      <c r="AO41" s="12"/>
      <c r="AP41" s="12"/>
      <c r="AQ41" s="12"/>
      <c r="AR41" s="12"/>
      <c r="AS41" s="12"/>
      <c r="AT41" s="12"/>
      <c r="AU41" s="12"/>
      <c r="AV41" s="12"/>
      <c r="AW41" s="12"/>
      <c r="AX41" s="12"/>
      <c r="AY41" s="12"/>
      <c r="AZ41" s="12"/>
      <c r="BA41" s="12"/>
      <c r="BB41" s="12"/>
      <c r="BC41" s="12"/>
      <c r="BD41" s="12"/>
      <c r="BE41" s="12"/>
      <c r="BF41" s="12"/>
      <c r="BG41" s="12"/>
      <c r="BH41" s="12"/>
      <c r="BI41" s="12"/>
      <c r="BJ41" s="12"/>
      <c r="BK41" s="12"/>
      <c r="BL41" s="12"/>
      <c r="BM41" s="12"/>
      <c r="BN41" s="12"/>
      <c r="BO41" s="12"/>
      <c r="BP41" s="12"/>
      <c r="BQ41" s="12"/>
      <c r="BR41" s="12"/>
      <c r="BS41" s="12"/>
      <c r="BT41" s="12"/>
      <c r="BU41" s="12"/>
      <c r="BV41" s="12"/>
      <c r="BW41" s="12"/>
      <c r="BX41" s="12"/>
      <c r="BY41" s="12"/>
      <c r="BZ41" s="12"/>
      <c r="CA41" s="12"/>
      <c r="CB41" s="12"/>
      <c r="CC41" s="12"/>
      <c r="CD41" s="12"/>
      <c r="CE41" s="12"/>
      <c r="CF41" s="12"/>
      <c r="CG41" s="12"/>
      <c r="CH41" s="12"/>
      <c r="CI41" s="12"/>
      <c r="CJ41" s="12"/>
      <c r="CK41" s="12"/>
      <c r="CL41" s="12"/>
      <c r="CM41" s="12"/>
      <c r="CN41" s="12"/>
      <c r="CO41" s="12"/>
      <c r="CP41" s="12"/>
      <c r="CQ41" s="12"/>
      <c r="CR41" s="12"/>
      <c r="CS41" s="12"/>
      <c r="CT41" s="12"/>
      <c r="CU41" s="12"/>
      <c r="CV41" s="12"/>
      <c r="CW41" s="12"/>
      <c r="CX41" s="12"/>
      <c r="CY41" s="12"/>
      <c r="CZ41" s="12"/>
      <c r="DA41" s="12"/>
      <c r="DB41" s="12"/>
      <c r="DC41" s="12"/>
    </row>
    <row r="42" spans="1:107" s="10" customFormat="1" ht="38.25">
      <c r="A42" s="3" t="s">
        <v>184</v>
      </c>
      <c r="B42" s="28" t="s">
        <v>20</v>
      </c>
      <c r="C42" s="2" t="s">
        <v>161</v>
      </c>
      <c r="D42" s="1" t="s">
        <v>162</v>
      </c>
      <c r="E42" s="2" t="s">
        <v>185</v>
      </c>
      <c r="F42" s="6" t="s">
        <v>186</v>
      </c>
      <c r="G42" s="6" t="s">
        <v>187</v>
      </c>
      <c r="H42" s="3" t="s">
        <v>35</v>
      </c>
      <c r="I42" s="1" t="s">
        <v>27</v>
      </c>
      <c r="J42" s="53">
        <v>5335</v>
      </c>
      <c r="K42" s="48" t="s">
        <v>28</v>
      </c>
      <c r="L42" s="50"/>
      <c r="M42" s="38" t="s">
        <v>188</v>
      </c>
      <c r="N42" s="37" t="s">
        <v>52</v>
      </c>
      <c r="O42" s="38" t="s">
        <v>52</v>
      </c>
      <c r="P42" s="5"/>
      <c r="Q42" s="12"/>
      <c r="R42" s="12"/>
      <c r="S42" s="12"/>
      <c r="T42" s="12"/>
      <c r="U42" s="12"/>
      <c r="V42" s="12"/>
      <c r="W42" s="12"/>
      <c r="X42" s="12"/>
      <c r="Y42" s="12"/>
      <c r="Z42" s="12"/>
      <c r="AA42" s="12"/>
      <c r="AB42" s="12"/>
      <c r="AC42" s="12"/>
      <c r="AD42" s="12"/>
      <c r="AE42" s="12"/>
      <c r="AF42" s="12"/>
      <c r="AG42" s="12"/>
      <c r="AH42" s="12"/>
      <c r="AI42" s="12"/>
      <c r="AJ42" s="12"/>
      <c r="AK42" s="12"/>
      <c r="AL42" s="12"/>
      <c r="AM42" s="12"/>
      <c r="AN42" s="12"/>
      <c r="AO42" s="12"/>
      <c r="AP42" s="12"/>
      <c r="AQ42" s="12"/>
      <c r="AR42" s="12"/>
      <c r="AS42" s="12"/>
      <c r="AT42" s="12"/>
      <c r="AU42" s="12"/>
      <c r="AV42" s="12"/>
      <c r="AW42" s="12"/>
      <c r="AX42" s="12"/>
      <c r="AY42" s="12"/>
      <c r="AZ42" s="12"/>
      <c r="BA42" s="12"/>
      <c r="BB42" s="12"/>
      <c r="BC42" s="12"/>
      <c r="BD42" s="12"/>
      <c r="BE42" s="12"/>
      <c r="BF42" s="12"/>
      <c r="BG42" s="12"/>
      <c r="BH42" s="12"/>
      <c r="BI42" s="12"/>
      <c r="BJ42" s="12"/>
      <c r="BK42" s="12"/>
      <c r="BL42" s="12"/>
      <c r="BM42" s="12"/>
      <c r="BN42" s="12"/>
      <c r="BO42" s="12"/>
      <c r="BP42" s="12"/>
      <c r="BQ42" s="12"/>
      <c r="BR42" s="12"/>
      <c r="BS42" s="12"/>
      <c r="BT42" s="12"/>
      <c r="BU42" s="12"/>
      <c r="BV42" s="12"/>
      <c r="BW42" s="12"/>
      <c r="BX42" s="12"/>
      <c r="BY42" s="12"/>
      <c r="BZ42" s="12"/>
      <c r="CA42" s="12"/>
      <c r="CB42" s="12"/>
      <c r="CC42" s="12"/>
      <c r="CD42" s="12"/>
      <c r="CE42" s="12"/>
      <c r="CF42" s="12"/>
      <c r="CG42" s="12"/>
      <c r="CH42" s="12"/>
      <c r="CI42" s="12"/>
      <c r="CJ42" s="12"/>
      <c r="CK42" s="12"/>
      <c r="CL42" s="12"/>
      <c r="CM42" s="12"/>
      <c r="CN42" s="12"/>
      <c r="CO42" s="12"/>
      <c r="CP42" s="12"/>
      <c r="CQ42" s="12"/>
      <c r="CR42" s="12"/>
      <c r="CS42" s="12"/>
      <c r="CT42" s="12"/>
      <c r="CU42" s="12"/>
      <c r="CV42" s="12"/>
      <c r="CW42" s="12"/>
      <c r="CX42" s="12"/>
      <c r="CY42" s="12"/>
      <c r="CZ42" s="12"/>
      <c r="DA42" s="12"/>
      <c r="DB42" s="12"/>
      <c r="DC42" s="12"/>
    </row>
    <row r="43" spans="1:107" s="10" customFormat="1" ht="38.25">
      <c r="A43" s="3" t="s">
        <v>189</v>
      </c>
      <c r="B43" s="28" t="s">
        <v>20</v>
      </c>
      <c r="C43" s="2" t="s">
        <v>161</v>
      </c>
      <c r="D43" s="1" t="s">
        <v>162</v>
      </c>
      <c r="E43" s="2" t="s">
        <v>190</v>
      </c>
      <c r="F43" s="6" t="s">
        <v>191</v>
      </c>
      <c r="G43" s="6" t="s">
        <v>192</v>
      </c>
      <c r="H43" s="3" t="s">
        <v>35</v>
      </c>
      <c r="I43" s="1" t="s">
        <v>27</v>
      </c>
      <c r="J43" s="53">
        <v>507</v>
      </c>
      <c r="K43" s="48" t="s">
        <v>28</v>
      </c>
      <c r="L43" s="50"/>
      <c r="M43" s="37"/>
      <c r="N43" s="37" t="s">
        <v>30</v>
      </c>
      <c r="O43" s="38" t="s">
        <v>52</v>
      </c>
      <c r="P43" s="5"/>
      <c r="Q43" s="12"/>
      <c r="R43" s="12"/>
      <c r="S43" s="12"/>
      <c r="T43" s="12"/>
      <c r="U43" s="12"/>
      <c r="V43" s="12"/>
      <c r="W43" s="12"/>
      <c r="X43" s="12"/>
      <c r="Y43" s="12"/>
      <c r="Z43" s="12"/>
      <c r="AA43" s="12"/>
      <c r="AB43" s="12"/>
      <c r="AC43" s="12"/>
      <c r="AD43" s="12"/>
      <c r="AE43" s="12"/>
      <c r="AF43" s="12"/>
      <c r="AG43" s="12"/>
      <c r="AH43" s="12"/>
      <c r="AI43" s="12"/>
      <c r="AJ43" s="12"/>
      <c r="AK43" s="12"/>
      <c r="AL43" s="12"/>
      <c r="AM43" s="12"/>
      <c r="AN43" s="12"/>
      <c r="AO43" s="12"/>
      <c r="AP43" s="12"/>
      <c r="AQ43" s="12"/>
      <c r="AR43" s="12"/>
      <c r="AS43" s="12"/>
      <c r="AT43" s="12"/>
      <c r="AU43" s="12"/>
      <c r="AV43" s="12"/>
      <c r="AW43" s="12"/>
      <c r="AX43" s="12"/>
      <c r="AY43" s="12"/>
      <c r="AZ43" s="12"/>
      <c r="BA43" s="12"/>
      <c r="BB43" s="12"/>
      <c r="BC43" s="12"/>
      <c r="BD43" s="12"/>
      <c r="BE43" s="12"/>
      <c r="BF43" s="12"/>
      <c r="BG43" s="12"/>
      <c r="BH43" s="12"/>
      <c r="BI43" s="12"/>
      <c r="BJ43" s="12"/>
      <c r="BK43" s="12"/>
      <c r="BL43" s="12"/>
      <c r="BM43" s="12"/>
      <c r="BN43" s="12"/>
      <c r="BO43" s="12"/>
      <c r="BP43" s="12"/>
      <c r="BQ43" s="12"/>
      <c r="BR43" s="12"/>
      <c r="BS43" s="12"/>
      <c r="BT43" s="12"/>
      <c r="BU43" s="12"/>
      <c r="BV43" s="12"/>
      <c r="BW43" s="12"/>
      <c r="BX43" s="12"/>
      <c r="BY43" s="12"/>
      <c r="BZ43" s="12"/>
      <c r="CA43" s="12"/>
      <c r="CB43" s="12"/>
      <c r="CC43" s="12"/>
      <c r="CD43" s="12"/>
      <c r="CE43" s="12"/>
      <c r="CF43" s="12"/>
      <c r="CG43" s="12"/>
      <c r="CH43" s="12"/>
      <c r="CI43" s="12"/>
      <c r="CJ43" s="12"/>
      <c r="CK43" s="12"/>
      <c r="CL43" s="12"/>
      <c r="CM43" s="12"/>
      <c r="CN43" s="12"/>
      <c r="CO43" s="12"/>
      <c r="CP43" s="12"/>
      <c r="CQ43" s="12"/>
      <c r="CR43" s="12"/>
      <c r="CS43" s="12"/>
      <c r="CT43" s="12"/>
      <c r="CU43" s="12"/>
      <c r="CV43" s="12"/>
      <c r="CW43" s="12"/>
      <c r="CX43" s="12"/>
      <c r="CY43" s="12"/>
      <c r="CZ43" s="12"/>
      <c r="DA43" s="12"/>
      <c r="DB43" s="12"/>
      <c r="DC43" s="12"/>
    </row>
    <row r="44" spans="1:107" s="10" customFormat="1" ht="51">
      <c r="A44" s="3" t="s">
        <v>193</v>
      </c>
      <c r="B44" s="28" t="s">
        <v>20</v>
      </c>
      <c r="C44" s="2" t="s">
        <v>161</v>
      </c>
      <c r="D44" s="1" t="s">
        <v>162</v>
      </c>
      <c r="E44" s="2" t="s">
        <v>194</v>
      </c>
      <c r="F44" s="6" t="s">
        <v>195</v>
      </c>
      <c r="G44" s="6" t="s">
        <v>196</v>
      </c>
      <c r="H44" s="3" t="s">
        <v>35</v>
      </c>
      <c r="I44" s="1" t="s">
        <v>27</v>
      </c>
      <c r="J44" s="53">
        <v>565</v>
      </c>
      <c r="K44" s="48" t="s">
        <v>28</v>
      </c>
      <c r="L44" s="50" t="s">
        <v>197</v>
      </c>
      <c r="M44" s="37" t="s">
        <v>198</v>
      </c>
      <c r="N44" s="37" t="s">
        <v>52</v>
      </c>
      <c r="O44" s="38" t="s">
        <v>52</v>
      </c>
      <c r="P44" s="5"/>
      <c r="Q44" s="12"/>
      <c r="R44" s="12"/>
      <c r="S44" s="12"/>
      <c r="T44" s="12"/>
      <c r="U44" s="12"/>
      <c r="V44" s="12"/>
      <c r="W44" s="12"/>
      <c r="X44" s="12"/>
      <c r="Y44" s="12"/>
      <c r="Z44" s="12"/>
      <c r="AA44" s="12"/>
      <c r="AB44" s="12"/>
      <c r="AC44" s="12"/>
      <c r="AD44" s="12"/>
      <c r="AE44" s="12"/>
      <c r="AF44" s="12"/>
      <c r="AG44" s="12"/>
      <c r="AH44" s="12"/>
      <c r="AI44" s="12"/>
      <c r="AJ44" s="12"/>
      <c r="AK44" s="12"/>
      <c r="AL44" s="12"/>
      <c r="AM44" s="12"/>
      <c r="AN44" s="12"/>
      <c r="AO44" s="12"/>
      <c r="AP44" s="12"/>
      <c r="AQ44" s="12"/>
      <c r="AR44" s="12"/>
      <c r="AS44" s="12"/>
      <c r="AT44" s="12"/>
      <c r="AU44" s="12"/>
      <c r="AV44" s="12"/>
      <c r="AW44" s="12"/>
      <c r="AX44" s="12"/>
      <c r="AY44" s="12"/>
      <c r="AZ44" s="12"/>
      <c r="BA44" s="12"/>
      <c r="BB44" s="12"/>
      <c r="BC44" s="12"/>
      <c r="BD44" s="12"/>
      <c r="BE44" s="12"/>
      <c r="BF44" s="12"/>
      <c r="BG44" s="12"/>
      <c r="BH44" s="12"/>
      <c r="BI44" s="12"/>
      <c r="BJ44" s="12"/>
      <c r="BK44" s="12"/>
      <c r="BL44" s="12"/>
      <c r="BM44" s="12"/>
      <c r="BN44" s="12"/>
      <c r="BO44" s="12"/>
      <c r="BP44" s="12"/>
      <c r="BQ44" s="12"/>
      <c r="BR44" s="12"/>
      <c r="BS44" s="12"/>
      <c r="BT44" s="12"/>
      <c r="BU44" s="12"/>
      <c r="BV44" s="12"/>
      <c r="BW44" s="12"/>
      <c r="BX44" s="12"/>
      <c r="BY44" s="12"/>
      <c r="BZ44" s="12"/>
      <c r="CA44" s="12"/>
      <c r="CB44" s="12"/>
      <c r="CC44" s="12"/>
      <c r="CD44" s="12"/>
      <c r="CE44" s="12"/>
      <c r="CF44" s="12"/>
      <c r="CG44" s="12"/>
      <c r="CH44" s="12"/>
      <c r="CI44" s="12"/>
      <c r="CJ44" s="12"/>
      <c r="CK44" s="12"/>
      <c r="CL44" s="12"/>
      <c r="CM44" s="12"/>
      <c r="CN44" s="12"/>
      <c r="CO44" s="12"/>
      <c r="CP44" s="12"/>
      <c r="CQ44" s="12"/>
      <c r="CR44" s="12"/>
      <c r="CS44" s="12"/>
      <c r="CT44" s="12"/>
      <c r="CU44" s="12"/>
      <c r="CV44" s="12"/>
      <c r="CW44" s="12"/>
      <c r="CX44" s="12"/>
      <c r="CY44" s="12"/>
      <c r="CZ44" s="12"/>
      <c r="DA44" s="12"/>
      <c r="DB44" s="12"/>
      <c r="DC44" s="12"/>
    </row>
    <row r="45" spans="1:107" s="10" customFormat="1" ht="51">
      <c r="A45" s="3" t="s">
        <v>199</v>
      </c>
      <c r="B45" s="28" t="s">
        <v>20</v>
      </c>
      <c r="C45" s="2" t="s">
        <v>161</v>
      </c>
      <c r="D45" s="1" t="s">
        <v>162</v>
      </c>
      <c r="E45" s="2" t="s">
        <v>200</v>
      </c>
      <c r="F45" s="6" t="s">
        <v>201</v>
      </c>
      <c r="G45" s="6" t="s">
        <v>202</v>
      </c>
      <c r="H45" s="3" t="s">
        <v>35</v>
      </c>
      <c r="I45" s="1" t="s">
        <v>27</v>
      </c>
      <c r="J45" s="53">
        <v>313</v>
      </c>
      <c r="K45" s="48" t="s">
        <v>28</v>
      </c>
      <c r="L45" s="50"/>
      <c r="M45" s="38" t="s">
        <v>203</v>
      </c>
      <c r="N45" s="37" t="s">
        <v>52</v>
      </c>
      <c r="O45" s="38" t="s">
        <v>52</v>
      </c>
      <c r="P45" s="5"/>
      <c r="Q45" s="12"/>
      <c r="R45" s="12"/>
      <c r="S45" s="12"/>
      <c r="T45" s="12"/>
      <c r="U45" s="12"/>
      <c r="V45" s="12"/>
      <c r="W45" s="12"/>
      <c r="X45" s="12"/>
      <c r="Y45" s="12"/>
      <c r="Z45" s="12"/>
      <c r="AA45" s="12"/>
      <c r="AB45" s="12"/>
      <c r="AC45" s="12"/>
      <c r="AD45" s="12"/>
      <c r="AE45" s="12"/>
      <c r="AF45" s="12"/>
      <c r="AG45" s="12"/>
      <c r="AH45" s="12"/>
      <c r="AI45" s="12"/>
      <c r="AJ45" s="12"/>
      <c r="AK45" s="12"/>
      <c r="AL45" s="12"/>
      <c r="AM45" s="12"/>
      <c r="AN45" s="12"/>
      <c r="AO45" s="12"/>
      <c r="AP45" s="12"/>
      <c r="AQ45" s="12"/>
      <c r="AR45" s="12"/>
      <c r="AS45" s="12"/>
      <c r="AT45" s="12"/>
      <c r="AU45" s="12"/>
      <c r="AV45" s="12"/>
      <c r="AW45" s="12"/>
      <c r="AX45" s="12"/>
      <c r="AY45" s="12"/>
      <c r="AZ45" s="12"/>
      <c r="BA45" s="12"/>
      <c r="BB45" s="12"/>
      <c r="BC45" s="12"/>
      <c r="BD45" s="12"/>
      <c r="BE45" s="12"/>
      <c r="BF45" s="12"/>
      <c r="BG45" s="12"/>
      <c r="BH45" s="12"/>
      <c r="BI45" s="12"/>
      <c r="BJ45" s="12"/>
      <c r="BK45" s="12"/>
      <c r="BL45" s="12"/>
      <c r="BM45" s="12"/>
      <c r="BN45" s="12"/>
      <c r="BO45" s="12"/>
      <c r="BP45" s="12"/>
      <c r="BQ45" s="12"/>
      <c r="BR45" s="12"/>
      <c r="BS45" s="12"/>
      <c r="BT45" s="12"/>
      <c r="BU45" s="12"/>
      <c r="BV45" s="12"/>
      <c r="BW45" s="12"/>
      <c r="BX45" s="12"/>
      <c r="BY45" s="12"/>
      <c r="BZ45" s="12"/>
      <c r="CA45" s="12"/>
      <c r="CB45" s="12"/>
      <c r="CC45" s="12"/>
      <c r="CD45" s="12"/>
      <c r="CE45" s="12"/>
      <c r="CF45" s="12"/>
      <c r="CG45" s="12"/>
      <c r="CH45" s="12"/>
      <c r="CI45" s="12"/>
      <c r="CJ45" s="12"/>
      <c r="CK45" s="12"/>
      <c r="CL45" s="12"/>
      <c r="CM45" s="12"/>
      <c r="CN45" s="12"/>
      <c r="CO45" s="12"/>
      <c r="CP45" s="12"/>
      <c r="CQ45" s="12"/>
      <c r="CR45" s="12"/>
      <c r="CS45" s="12"/>
      <c r="CT45" s="12"/>
      <c r="CU45" s="12"/>
      <c r="CV45" s="12"/>
      <c r="CW45" s="12"/>
      <c r="CX45" s="12"/>
      <c r="CY45" s="12"/>
      <c r="CZ45" s="12"/>
      <c r="DA45" s="12"/>
      <c r="DB45" s="12"/>
      <c r="DC45" s="12"/>
    </row>
    <row r="46" spans="1:107" ht="38.25">
      <c r="A46" s="7" t="s">
        <v>204</v>
      </c>
      <c r="B46" s="28" t="s">
        <v>20</v>
      </c>
      <c r="C46" s="2" t="s">
        <v>205</v>
      </c>
      <c r="D46" s="1" t="s">
        <v>97</v>
      </c>
      <c r="E46" s="6" t="s">
        <v>206</v>
      </c>
      <c r="F46" s="2" t="s">
        <v>207</v>
      </c>
      <c r="G46" s="2" t="s">
        <v>208</v>
      </c>
      <c r="H46" s="3" t="s">
        <v>35</v>
      </c>
      <c r="I46" s="1" t="s">
        <v>27</v>
      </c>
      <c r="J46" s="53">
        <v>7069</v>
      </c>
      <c r="K46" s="48" t="s">
        <v>28</v>
      </c>
      <c r="L46" s="50"/>
      <c r="M46" s="37"/>
      <c r="N46" s="37" t="s">
        <v>30</v>
      </c>
      <c r="O46" s="38" t="s">
        <v>52</v>
      </c>
      <c r="P46" s="5"/>
    </row>
    <row r="47" spans="1:107" s="10" customFormat="1" ht="38.25">
      <c r="A47" s="7" t="s">
        <v>209</v>
      </c>
      <c r="B47" s="28" t="s">
        <v>20</v>
      </c>
      <c r="C47" s="2" t="s">
        <v>205</v>
      </c>
      <c r="D47" s="1" t="s">
        <v>97</v>
      </c>
      <c r="E47" s="6" t="s">
        <v>210</v>
      </c>
      <c r="F47" s="2" t="s">
        <v>211</v>
      </c>
      <c r="G47" s="2" t="s">
        <v>208</v>
      </c>
      <c r="H47" s="3" t="s">
        <v>35</v>
      </c>
      <c r="I47" s="1" t="s">
        <v>27</v>
      </c>
      <c r="J47" s="53">
        <v>8533</v>
      </c>
      <c r="K47" s="48" t="s">
        <v>28</v>
      </c>
      <c r="L47" s="50"/>
      <c r="M47" s="37"/>
      <c r="N47" s="37" t="s">
        <v>30</v>
      </c>
      <c r="O47" s="38" t="s">
        <v>52</v>
      </c>
      <c r="P47" s="5"/>
      <c r="Q47" s="12"/>
      <c r="R47" s="12"/>
      <c r="S47" s="12"/>
      <c r="T47" s="12"/>
      <c r="U47" s="12"/>
      <c r="V47" s="12"/>
      <c r="W47" s="12"/>
      <c r="X47" s="12"/>
      <c r="Y47" s="12"/>
      <c r="Z47" s="12"/>
      <c r="AA47" s="12"/>
      <c r="AB47" s="12"/>
      <c r="AC47" s="12"/>
      <c r="AD47" s="12"/>
      <c r="AE47" s="12"/>
      <c r="AF47" s="12"/>
      <c r="AG47" s="12"/>
      <c r="AH47" s="12"/>
      <c r="AI47" s="12"/>
      <c r="AJ47" s="12"/>
      <c r="AK47" s="12"/>
      <c r="AL47" s="12"/>
      <c r="AM47" s="12"/>
      <c r="AN47" s="12"/>
      <c r="AO47" s="12"/>
      <c r="AP47" s="12"/>
      <c r="AQ47" s="12"/>
      <c r="AR47" s="12"/>
      <c r="AS47" s="12"/>
      <c r="AT47" s="12"/>
      <c r="AU47" s="12"/>
      <c r="AV47" s="12"/>
      <c r="AW47" s="12"/>
      <c r="AX47" s="12"/>
      <c r="AY47" s="12"/>
      <c r="AZ47" s="12"/>
      <c r="BA47" s="12"/>
      <c r="BB47" s="12"/>
      <c r="BC47" s="12"/>
      <c r="BD47" s="12"/>
      <c r="BE47" s="12"/>
      <c r="BF47" s="12"/>
      <c r="BG47" s="12"/>
      <c r="BH47" s="12"/>
      <c r="BI47" s="12"/>
      <c r="BJ47" s="12"/>
      <c r="BK47" s="12"/>
      <c r="BL47" s="12"/>
      <c r="BM47" s="12"/>
      <c r="BN47" s="12"/>
      <c r="BO47" s="12"/>
      <c r="BP47" s="12"/>
      <c r="BQ47" s="12"/>
      <c r="BR47" s="12"/>
      <c r="BS47" s="12"/>
      <c r="BT47" s="12"/>
      <c r="BU47" s="12"/>
      <c r="BV47" s="12"/>
      <c r="BW47" s="12"/>
      <c r="BX47" s="12"/>
      <c r="BY47" s="12"/>
      <c r="BZ47" s="12"/>
      <c r="CA47" s="12"/>
      <c r="CB47" s="12"/>
      <c r="CC47" s="12"/>
      <c r="CD47" s="12"/>
      <c r="CE47" s="12"/>
      <c r="CF47" s="12"/>
      <c r="CG47" s="12"/>
      <c r="CH47" s="12"/>
      <c r="CI47" s="12"/>
      <c r="CJ47" s="12"/>
      <c r="CK47" s="12"/>
      <c r="CL47" s="12"/>
      <c r="CM47" s="12"/>
      <c r="CN47" s="12"/>
      <c r="CO47" s="12"/>
      <c r="CP47" s="12"/>
      <c r="CQ47" s="12"/>
      <c r="CR47" s="12"/>
      <c r="CS47" s="12"/>
      <c r="CT47" s="12"/>
      <c r="CU47" s="12"/>
      <c r="CV47" s="12"/>
      <c r="CW47" s="12"/>
      <c r="CX47" s="12"/>
      <c r="CY47" s="12"/>
      <c r="CZ47" s="12"/>
      <c r="DA47" s="12"/>
      <c r="DB47" s="12"/>
      <c r="DC47" s="12"/>
    </row>
    <row r="48" spans="1:107" s="10" customFormat="1" ht="38.25">
      <c r="A48" s="7" t="s">
        <v>212</v>
      </c>
      <c r="B48" s="28" t="s">
        <v>20</v>
      </c>
      <c r="C48" s="2" t="s">
        <v>205</v>
      </c>
      <c r="D48" s="1" t="s">
        <v>97</v>
      </c>
      <c r="E48" s="6" t="s">
        <v>213</v>
      </c>
      <c r="F48" s="2" t="s">
        <v>214</v>
      </c>
      <c r="G48" s="2" t="s">
        <v>208</v>
      </c>
      <c r="H48" s="3" t="s">
        <v>35</v>
      </c>
      <c r="I48" s="1" t="s">
        <v>27</v>
      </c>
      <c r="J48" s="53">
        <v>36629</v>
      </c>
      <c r="K48" s="48" t="s">
        <v>28</v>
      </c>
      <c r="L48" s="50"/>
      <c r="M48" s="37"/>
      <c r="N48" s="37" t="s">
        <v>30</v>
      </c>
      <c r="O48" s="38" t="s">
        <v>52</v>
      </c>
      <c r="P48" s="5"/>
      <c r="Q48" s="12"/>
      <c r="R48" s="12"/>
      <c r="S48" s="12"/>
      <c r="T48" s="12"/>
      <c r="U48" s="12"/>
      <c r="V48" s="12"/>
      <c r="W48" s="12"/>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c r="AX48" s="12"/>
      <c r="AY48" s="12"/>
      <c r="AZ48" s="12"/>
      <c r="BA48" s="12"/>
      <c r="BB48" s="12"/>
      <c r="BC48" s="12"/>
      <c r="BD48" s="12"/>
      <c r="BE48" s="12"/>
      <c r="BF48" s="12"/>
      <c r="BG48" s="12"/>
      <c r="BH48" s="12"/>
      <c r="BI48" s="12"/>
      <c r="BJ48" s="12"/>
      <c r="BK48" s="12"/>
      <c r="BL48" s="12"/>
      <c r="BM48" s="12"/>
      <c r="BN48" s="12"/>
      <c r="BO48" s="12"/>
      <c r="BP48" s="12"/>
      <c r="BQ48" s="12"/>
      <c r="BR48" s="12"/>
      <c r="BS48" s="12"/>
      <c r="BT48" s="12"/>
      <c r="BU48" s="12"/>
      <c r="BV48" s="12"/>
      <c r="BW48" s="12"/>
      <c r="BX48" s="12"/>
      <c r="BY48" s="12"/>
      <c r="BZ48" s="12"/>
      <c r="CA48" s="12"/>
      <c r="CB48" s="12"/>
      <c r="CC48" s="12"/>
      <c r="CD48" s="12"/>
      <c r="CE48" s="12"/>
      <c r="CF48" s="12"/>
      <c r="CG48" s="12"/>
      <c r="CH48" s="12"/>
      <c r="CI48" s="12"/>
      <c r="CJ48" s="12"/>
      <c r="CK48" s="12"/>
      <c r="CL48" s="12"/>
      <c r="CM48" s="12"/>
      <c r="CN48" s="12"/>
      <c r="CO48" s="12"/>
      <c r="CP48" s="12"/>
      <c r="CQ48" s="12"/>
      <c r="CR48" s="12"/>
      <c r="CS48" s="12"/>
      <c r="CT48" s="12"/>
      <c r="CU48" s="12"/>
      <c r="CV48" s="12"/>
      <c r="CW48" s="12"/>
      <c r="CX48" s="12"/>
      <c r="CY48" s="12"/>
      <c r="CZ48" s="12"/>
      <c r="DA48" s="12"/>
      <c r="DB48" s="12"/>
      <c r="DC48" s="12"/>
    </row>
    <row r="49" spans="1:107" s="10" customFormat="1" ht="38.25">
      <c r="A49" s="7" t="s">
        <v>215</v>
      </c>
      <c r="B49" s="28" t="s">
        <v>20</v>
      </c>
      <c r="C49" s="2" t="s">
        <v>205</v>
      </c>
      <c r="D49" s="1" t="s">
        <v>97</v>
      </c>
      <c r="E49" s="6" t="s">
        <v>216</v>
      </c>
      <c r="F49" s="2" t="s">
        <v>217</v>
      </c>
      <c r="G49" s="2" t="s">
        <v>208</v>
      </c>
      <c r="H49" s="3" t="s">
        <v>35</v>
      </c>
      <c r="I49" s="1" t="s">
        <v>27</v>
      </c>
      <c r="J49" s="53">
        <v>12863</v>
      </c>
      <c r="K49" s="48" t="s">
        <v>28</v>
      </c>
      <c r="L49" s="50"/>
      <c r="M49" s="37"/>
      <c r="N49" s="37" t="s">
        <v>30</v>
      </c>
      <c r="O49" s="38" t="s">
        <v>52</v>
      </c>
      <c r="P49" s="5"/>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c r="AS49" s="12"/>
      <c r="AT49" s="12"/>
      <c r="AU49" s="12"/>
      <c r="AV49" s="12"/>
      <c r="AW49" s="12"/>
      <c r="AX49" s="12"/>
      <c r="AY49" s="12"/>
      <c r="AZ49" s="12"/>
      <c r="BA49" s="12"/>
      <c r="BB49" s="12"/>
      <c r="BC49" s="12"/>
      <c r="BD49" s="12"/>
      <c r="BE49" s="12"/>
      <c r="BF49" s="12"/>
      <c r="BG49" s="12"/>
      <c r="BH49" s="12"/>
      <c r="BI49" s="12"/>
      <c r="BJ49" s="12"/>
      <c r="BK49" s="12"/>
      <c r="BL49" s="12"/>
      <c r="BM49" s="12"/>
      <c r="BN49" s="12"/>
      <c r="BO49" s="12"/>
      <c r="BP49" s="12"/>
      <c r="BQ49" s="12"/>
      <c r="BR49" s="12"/>
      <c r="BS49" s="12"/>
      <c r="BT49" s="12"/>
      <c r="BU49" s="12"/>
      <c r="BV49" s="12"/>
      <c r="BW49" s="12"/>
      <c r="BX49" s="12"/>
      <c r="BY49" s="12"/>
      <c r="BZ49" s="12"/>
      <c r="CA49" s="12"/>
      <c r="CB49" s="12"/>
      <c r="CC49" s="12"/>
      <c r="CD49" s="12"/>
      <c r="CE49" s="12"/>
      <c r="CF49" s="12"/>
      <c r="CG49" s="12"/>
      <c r="CH49" s="12"/>
      <c r="CI49" s="12"/>
      <c r="CJ49" s="12"/>
      <c r="CK49" s="12"/>
      <c r="CL49" s="12"/>
      <c r="CM49" s="12"/>
      <c r="CN49" s="12"/>
      <c r="CO49" s="12"/>
      <c r="CP49" s="12"/>
      <c r="CQ49" s="12"/>
      <c r="CR49" s="12"/>
      <c r="CS49" s="12"/>
      <c r="CT49" s="12"/>
      <c r="CU49" s="12"/>
      <c r="CV49" s="12"/>
      <c r="CW49" s="12"/>
      <c r="CX49" s="12"/>
      <c r="CY49" s="12"/>
      <c r="CZ49" s="12"/>
      <c r="DA49" s="12"/>
      <c r="DB49" s="12"/>
      <c r="DC49" s="12"/>
    </row>
    <row r="50" spans="1:107" s="10" customFormat="1" ht="38.25">
      <c r="A50" s="7" t="s">
        <v>218</v>
      </c>
      <c r="B50" s="28" t="s">
        <v>20</v>
      </c>
      <c r="C50" s="2" t="s">
        <v>205</v>
      </c>
      <c r="D50" s="1" t="s">
        <v>97</v>
      </c>
      <c r="E50" s="6" t="s">
        <v>219</v>
      </c>
      <c r="F50" s="2" t="s">
        <v>220</v>
      </c>
      <c r="G50" s="2" t="s">
        <v>208</v>
      </c>
      <c r="H50" s="3" t="s">
        <v>35</v>
      </c>
      <c r="I50" s="1" t="s">
        <v>27</v>
      </c>
      <c r="J50" s="53">
        <v>1217</v>
      </c>
      <c r="K50" s="48" t="s">
        <v>28</v>
      </c>
      <c r="L50" s="50"/>
      <c r="M50" s="37"/>
      <c r="N50" s="37" t="s">
        <v>30</v>
      </c>
      <c r="O50" s="38" t="s">
        <v>52</v>
      </c>
      <c r="P50" s="5"/>
      <c r="Q50" s="12"/>
      <c r="R50" s="12"/>
      <c r="S50" s="12"/>
      <c r="T50" s="12"/>
      <c r="U50" s="12"/>
      <c r="V50" s="12"/>
      <c r="W50" s="12"/>
      <c r="X50" s="12"/>
      <c r="Y50" s="12"/>
      <c r="Z50" s="12"/>
      <c r="AA50" s="12"/>
      <c r="AB50" s="12"/>
      <c r="AC50" s="12"/>
      <c r="AD50" s="12"/>
      <c r="AE50" s="12"/>
      <c r="AF50" s="12"/>
      <c r="AG50" s="12"/>
      <c r="AH50" s="12"/>
      <c r="AI50" s="12"/>
      <c r="AJ50" s="12"/>
      <c r="AK50" s="12"/>
      <c r="AL50" s="12"/>
      <c r="AM50" s="12"/>
      <c r="AN50" s="12"/>
      <c r="AO50" s="12"/>
      <c r="AP50" s="12"/>
      <c r="AQ50" s="12"/>
      <c r="AR50" s="12"/>
      <c r="AS50" s="12"/>
      <c r="AT50" s="12"/>
      <c r="AU50" s="12"/>
      <c r="AV50" s="12"/>
      <c r="AW50" s="12"/>
      <c r="AX50" s="12"/>
      <c r="AY50" s="12"/>
      <c r="AZ50" s="12"/>
      <c r="BA50" s="12"/>
      <c r="BB50" s="12"/>
      <c r="BC50" s="12"/>
      <c r="BD50" s="12"/>
      <c r="BE50" s="12"/>
      <c r="BF50" s="12"/>
      <c r="BG50" s="12"/>
      <c r="BH50" s="12"/>
      <c r="BI50" s="12"/>
      <c r="BJ50" s="12"/>
      <c r="BK50" s="12"/>
      <c r="BL50" s="12"/>
      <c r="BM50" s="12"/>
      <c r="BN50" s="12"/>
      <c r="BO50" s="12"/>
      <c r="BP50" s="12"/>
      <c r="BQ50" s="12"/>
      <c r="BR50" s="12"/>
      <c r="BS50" s="12"/>
      <c r="BT50" s="12"/>
      <c r="BU50" s="12"/>
      <c r="BV50" s="12"/>
      <c r="BW50" s="12"/>
      <c r="BX50" s="12"/>
      <c r="BY50" s="12"/>
      <c r="BZ50" s="12"/>
      <c r="CA50" s="12"/>
      <c r="CB50" s="12"/>
      <c r="CC50" s="12"/>
      <c r="CD50" s="12"/>
      <c r="CE50" s="12"/>
      <c r="CF50" s="12"/>
      <c r="CG50" s="12"/>
      <c r="CH50" s="12"/>
      <c r="CI50" s="12"/>
      <c r="CJ50" s="12"/>
      <c r="CK50" s="12"/>
      <c r="CL50" s="12"/>
      <c r="CM50" s="12"/>
      <c r="CN50" s="12"/>
      <c r="CO50" s="12"/>
      <c r="CP50" s="12"/>
      <c r="CQ50" s="12"/>
      <c r="CR50" s="12"/>
      <c r="CS50" s="12"/>
      <c r="CT50" s="12"/>
      <c r="CU50" s="12"/>
      <c r="CV50" s="12"/>
      <c r="CW50" s="12"/>
      <c r="CX50" s="12"/>
      <c r="CY50" s="12"/>
      <c r="CZ50" s="12"/>
      <c r="DA50" s="12"/>
      <c r="DB50" s="12"/>
      <c r="DC50" s="12"/>
    </row>
    <row r="51" spans="1:107" s="10" customFormat="1" ht="38.25">
      <c r="A51" s="7" t="s">
        <v>221</v>
      </c>
      <c r="B51" s="28" t="s">
        <v>20</v>
      </c>
      <c r="C51" s="2" t="s">
        <v>205</v>
      </c>
      <c r="D51" s="1" t="s">
        <v>97</v>
      </c>
      <c r="E51" s="6" t="s">
        <v>222</v>
      </c>
      <c r="F51" s="2" t="s">
        <v>223</v>
      </c>
      <c r="G51" s="2" t="s">
        <v>208</v>
      </c>
      <c r="H51" s="3" t="s">
        <v>35</v>
      </c>
      <c r="I51" s="1" t="s">
        <v>27</v>
      </c>
      <c r="J51" s="53">
        <v>2876</v>
      </c>
      <c r="K51" s="48" t="s">
        <v>28</v>
      </c>
      <c r="L51" s="50"/>
      <c r="M51" s="37"/>
      <c r="N51" s="37" t="s">
        <v>30</v>
      </c>
      <c r="O51" s="38" t="s">
        <v>52</v>
      </c>
      <c r="P51" s="5"/>
      <c r="Q51" s="12"/>
      <c r="R51" s="12"/>
      <c r="S51" s="12"/>
      <c r="T51" s="12"/>
      <c r="U51" s="12"/>
      <c r="V51" s="12"/>
      <c r="W51" s="12"/>
      <c r="X51" s="12"/>
      <c r="Y51" s="12"/>
      <c r="Z51" s="12"/>
      <c r="AA51" s="12"/>
      <c r="AB51" s="12"/>
      <c r="AC51" s="12"/>
      <c r="AD51" s="12"/>
      <c r="AE51" s="12"/>
      <c r="AF51" s="12"/>
      <c r="AG51" s="12"/>
      <c r="AH51" s="12"/>
      <c r="AI51" s="12"/>
      <c r="AJ51" s="12"/>
      <c r="AK51" s="12"/>
      <c r="AL51" s="12"/>
      <c r="AM51" s="12"/>
      <c r="AN51" s="12"/>
      <c r="AO51" s="12"/>
      <c r="AP51" s="12"/>
      <c r="AQ51" s="12"/>
      <c r="AR51" s="12"/>
      <c r="AS51" s="12"/>
      <c r="AT51" s="12"/>
      <c r="AU51" s="12"/>
      <c r="AV51" s="12"/>
      <c r="AW51" s="12"/>
      <c r="AX51" s="12"/>
      <c r="AY51" s="12"/>
      <c r="AZ51" s="12"/>
      <c r="BA51" s="12"/>
      <c r="BB51" s="12"/>
      <c r="BC51" s="12"/>
      <c r="BD51" s="12"/>
      <c r="BE51" s="12"/>
      <c r="BF51" s="12"/>
      <c r="BG51" s="12"/>
      <c r="BH51" s="12"/>
      <c r="BI51" s="12"/>
      <c r="BJ51" s="12"/>
      <c r="BK51" s="12"/>
      <c r="BL51" s="12"/>
      <c r="BM51" s="12"/>
      <c r="BN51" s="12"/>
      <c r="BO51" s="12"/>
      <c r="BP51" s="12"/>
      <c r="BQ51" s="12"/>
      <c r="BR51" s="12"/>
      <c r="BS51" s="12"/>
      <c r="BT51" s="12"/>
      <c r="BU51" s="12"/>
      <c r="BV51" s="12"/>
      <c r="BW51" s="12"/>
      <c r="BX51" s="12"/>
      <c r="BY51" s="12"/>
      <c r="BZ51" s="12"/>
      <c r="CA51" s="12"/>
      <c r="CB51" s="12"/>
      <c r="CC51" s="12"/>
      <c r="CD51" s="12"/>
      <c r="CE51" s="12"/>
      <c r="CF51" s="12"/>
      <c r="CG51" s="12"/>
      <c r="CH51" s="12"/>
      <c r="CI51" s="12"/>
      <c r="CJ51" s="12"/>
      <c r="CK51" s="12"/>
      <c r="CL51" s="12"/>
      <c r="CM51" s="12"/>
      <c r="CN51" s="12"/>
      <c r="CO51" s="12"/>
      <c r="CP51" s="12"/>
      <c r="CQ51" s="12"/>
      <c r="CR51" s="12"/>
      <c r="CS51" s="12"/>
      <c r="CT51" s="12"/>
      <c r="CU51" s="12"/>
      <c r="CV51" s="12"/>
      <c r="CW51" s="12"/>
      <c r="CX51" s="12"/>
      <c r="CY51" s="12"/>
      <c r="CZ51" s="12"/>
      <c r="DA51" s="12"/>
      <c r="DB51" s="12"/>
      <c r="DC51" s="12"/>
    </row>
    <row r="52" spans="1:107" s="10" customFormat="1" ht="38.25">
      <c r="A52" s="7" t="s">
        <v>224</v>
      </c>
      <c r="B52" s="28" t="s">
        <v>20</v>
      </c>
      <c r="C52" s="2" t="s">
        <v>205</v>
      </c>
      <c r="D52" s="1" t="s">
        <v>97</v>
      </c>
      <c r="E52" s="6" t="s">
        <v>225</v>
      </c>
      <c r="F52" s="2" t="s">
        <v>226</v>
      </c>
      <c r="G52" s="2" t="s">
        <v>208</v>
      </c>
      <c r="H52" s="3" t="s">
        <v>35</v>
      </c>
      <c r="I52" s="1" t="s">
        <v>27</v>
      </c>
      <c r="J52" s="53">
        <v>69</v>
      </c>
      <c r="K52" s="48" t="s">
        <v>28</v>
      </c>
      <c r="L52" s="50"/>
      <c r="M52" s="37"/>
      <c r="N52" s="37" t="s">
        <v>30</v>
      </c>
      <c r="O52" s="38" t="s">
        <v>52</v>
      </c>
      <c r="P52" s="5"/>
      <c r="Q52" s="12"/>
      <c r="R52" s="12"/>
      <c r="S52" s="12"/>
      <c r="T52" s="12"/>
      <c r="U52" s="12"/>
      <c r="V52" s="12"/>
      <c r="W52" s="12"/>
      <c r="X52" s="12"/>
      <c r="Y52" s="12"/>
      <c r="Z52" s="12"/>
      <c r="AA52" s="12"/>
      <c r="AB52" s="12"/>
      <c r="AC52" s="12"/>
      <c r="AD52" s="12"/>
      <c r="AE52" s="12"/>
      <c r="AF52" s="12"/>
      <c r="AG52" s="12"/>
      <c r="AH52" s="12"/>
      <c r="AI52" s="12"/>
      <c r="AJ52" s="12"/>
      <c r="AK52" s="12"/>
      <c r="AL52" s="12"/>
      <c r="AM52" s="12"/>
      <c r="AN52" s="12"/>
      <c r="AO52" s="12"/>
      <c r="AP52" s="12"/>
      <c r="AQ52" s="12"/>
      <c r="AR52" s="12"/>
      <c r="AS52" s="12"/>
      <c r="AT52" s="12"/>
      <c r="AU52" s="12"/>
      <c r="AV52" s="12"/>
      <c r="AW52" s="12"/>
      <c r="AX52" s="12"/>
      <c r="AY52" s="12"/>
      <c r="AZ52" s="12"/>
      <c r="BA52" s="12"/>
      <c r="BB52" s="12"/>
      <c r="BC52" s="12"/>
      <c r="BD52" s="12"/>
      <c r="BE52" s="12"/>
      <c r="BF52" s="12"/>
      <c r="BG52" s="12"/>
      <c r="BH52" s="12"/>
      <c r="BI52" s="12"/>
      <c r="BJ52" s="12"/>
      <c r="BK52" s="12"/>
      <c r="BL52" s="12"/>
      <c r="BM52" s="12"/>
      <c r="BN52" s="12"/>
      <c r="BO52" s="12"/>
      <c r="BP52" s="12"/>
      <c r="BQ52" s="12"/>
      <c r="BR52" s="12"/>
      <c r="BS52" s="12"/>
      <c r="BT52" s="12"/>
      <c r="BU52" s="12"/>
      <c r="BV52" s="12"/>
      <c r="BW52" s="12"/>
      <c r="BX52" s="12"/>
      <c r="BY52" s="12"/>
      <c r="BZ52" s="12"/>
      <c r="CA52" s="12"/>
      <c r="CB52" s="12"/>
      <c r="CC52" s="12"/>
      <c r="CD52" s="12"/>
      <c r="CE52" s="12"/>
      <c r="CF52" s="12"/>
      <c r="CG52" s="12"/>
      <c r="CH52" s="12"/>
      <c r="CI52" s="12"/>
      <c r="CJ52" s="12"/>
      <c r="CK52" s="12"/>
      <c r="CL52" s="12"/>
      <c r="CM52" s="12"/>
      <c r="CN52" s="12"/>
      <c r="CO52" s="12"/>
      <c r="CP52" s="12"/>
      <c r="CQ52" s="12"/>
      <c r="CR52" s="12"/>
      <c r="CS52" s="12"/>
      <c r="CT52" s="12"/>
      <c r="CU52" s="12"/>
      <c r="CV52" s="12"/>
      <c r="CW52" s="12"/>
      <c r="CX52" s="12"/>
      <c r="CY52" s="12"/>
      <c r="CZ52" s="12"/>
      <c r="DA52" s="12"/>
      <c r="DB52" s="12"/>
      <c r="DC52" s="12"/>
    </row>
    <row r="53" spans="1:107" s="10" customFormat="1" ht="38.25">
      <c r="A53" s="7" t="s">
        <v>227</v>
      </c>
      <c r="B53" s="28" t="s">
        <v>20</v>
      </c>
      <c r="C53" s="2" t="s">
        <v>205</v>
      </c>
      <c r="D53" s="1" t="s">
        <v>97</v>
      </c>
      <c r="E53" s="2" t="s">
        <v>228</v>
      </c>
      <c r="F53" s="6" t="s">
        <v>229</v>
      </c>
      <c r="G53" s="6" t="s">
        <v>208</v>
      </c>
      <c r="H53" s="3" t="s">
        <v>35</v>
      </c>
      <c r="I53" s="1" t="s">
        <v>27</v>
      </c>
      <c r="J53" s="53">
        <v>176</v>
      </c>
      <c r="K53" s="48" t="s">
        <v>28</v>
      </c>
      <c r="L53" s="50"/>
      <c r="M53" s="37"/>
      <c r="N53" s="37" t="s">
        <v>30</v>
      </c>
      <c r="O53" s="38" t="s">
        <v>52</v>
      </c>
      <c r="P53" s="5"/>
      <c r="Q53" s="12"/>
      <c r="R53" s="12"/>
      <c r="S53" s="12"/>
      <c r="T53" s="12"/>
      <c r="U53" s="12"/>
      <c r="V53" s="12"/>
      <c r="W53" s="12"/>
      <c r="X53" s="12"/>
      <c r="Y53" s="12"/>
      <c r="Z53" s="12"/>
      <c r="AA53" s="12"/>
      <c r="AB53" s="12"/>
      <c r="AC53" s="12"/>
      <c r="AD53" s="12"/>
      <c r="AE53" s="12"/>
      <c r="AF53" s="12"/>
      <c r="AG53" s="12"/>
      <c r="AH53" s="12"/>
      <c r="AI53" s="12"/>
      <c r="AJ53" s="12"/>
      <c r="AK53" s="12"/>
      <c r="AL53" s="12"/>
      <c r="AM53" s="12"/>
      <c r="AN53" s="12"/>
      <c r="AO53" s="12"/>
      <c r="AP53" s="12"/>
      <c r="AQ53" s="12"/>
      <c r="AR53" s="12"/>
      <c r="AS53" s="12"/>
      <c r="AT53" s="12"/>
      <c r="AU53" s="12"/>
      <c r="AV53" s="12"/>
      <c r="AW53" s="12"/>
      <c r="AX53" s="12"/>
      <c r="AY53" s="12"/>
      <c r="AZ53" s="12"/>
      <c r="BA53" s="12"/>
      <c r="BB53" s="12"/>
      <c r="BC53" s="12"/>
      <c r="BD53" s="12"/>
      <c r="BE53" s="12"/>
      <c r="BF53" s="12"/>
      <c r="BG53" s="12"/>
      <c r="BH53" s="12"/>
      <c r="BI53" s="12"/>
      <c r="BJ53" s="12"/>
      <c r="BK53" s="12"/>
      <c r="BL53" s="12"/>
      <c r="BM53" s="12"/>
      <c r="BN53" s="12"/>
      <c r="BO53" s="12"/>
      <c r="BP53" s="12"/>
      <c r="BQ53" s="12"/>
      <c r="BR53" s="12"/>
      <c r="BS53" s="12"/>
      <c r="BT53" s="12"/>
      <c r="BU53" s="12"/>
      <c r="BV53" s="12"/>
      <c r="BW53" s="12"/>
      <c r="BX53" s="12"/>
      <c r="BY53" s="12"/>
      <c r="BZ53" s="12"/>
      <c r="CA53" s="12"/>
      <c r="CB53" s="12"/>
      <c r="CC53" s="12"/>
      <c r="CD53" s="12"/>
      <c r="CE53" s="12"/>
      <c r="CF53" s="12"/>
      <c r="CG53" s="12"/>
      <c r="CH53" s="12"/>
      <c r="CI53" s="12"/>
      <c r="CJ53" s="12"/>
      <c r="CK53" s="12"/>
      <c r="CL53" s="12"/>
      <c r="CM53" s="12"/>
      <c r="CN53" s="12"/>
      <c r="CO53" s="12"/>
      <c r="CP53" s="12"/>
      <c r="CQ53" s="12"/>
      <c r="CR53" s="12"/>
      <c r="CS53" s="12"/>
      <c r="CT53" s="12"/>
      <c r="CU53" s="12"/>
      <c r="CV53" s="12"/>
      <c r="CW53" s="12"/>
      <c r="CX53" s="12"/>
      <c r="CY53" s="12"/>
      <c r="CZ53" s="12"/>
      <c r="DA53" s="12"/>
      <c r="DB53" s="12"/>
      <c r="DC53" s="12"/>
    </row>
    <row r="54" spans="1:107" s="10" customFormat="1" ht="51">
      <c r="A54" s="3" t="s">
        <v>230</v>
      </c>
      <c r="B54" s="28" t="s">
        <v>231</v>
      </c>
      <c r="C54" s="6" t="s">
        <v>232</v>
      </c>
      <c r="D54" s="28" t="s">
        <v>233</v>
      </c>
      <c r="E54" s="2" t="s">
        <v>234</v>
      </c>
      <c r="F54" s="2" t="s">
        <v>235</v>
      </c>
      <c r="G54" s="2" t="s">
        <v>236</v>
      </c>
      <c r="H54" s="1" t="s">
        <v>26</v>
      </c>
      <c r="I54" s="1" t="s">
        <v>27</v>
      </c>
      <c r="J54" s="53">
        <v>14</v>
      </c>
      <c r="K54" s="48" t="s">
        <v>28</v>
      </c>
      <c r="L54" s="50"/>
      <c r="M54" s="38"/>
      <c r="N54" s="38" t="s">
        <v>52</v>
      </c>
      <c r="O54" s="38" t="s">
        <v>52</v>
      </c>
      <c r="P54" s="5"/>
      <c r="Q54" s="12"/>
      <c r="R54" s="12"/>
      <c r="S54" s="12"/>
      <c r="T54" s="12"/>
      <c r="U54" s="12"/>
      <c r="V54" s="12"/>
      <c r="W54" s="12"/>
      <c r="X54" s="12"/>
      <c r="Y54" s="12"/>
      <c r="Z54" s="12"/>
      <c r="AA54" s="12"/>
      <c r="AB54" s="12"/>
      <c r="AC54" s="12"/>
      <c r="AD54" s="12"/>
      <c r="AE54" s="12"/>
      <c r="AF54" s="12"/>
      <c r="AG54" s="12"/>
      <c r="AH54" s="12"/>
      <c r="AI54" s="12"/>
      <c r="AJ54" s="12"/>
      <c r="AK54" s="12"/>
      <c r="AL54" s="12"/>
      <c r="AM54" s="12"/>
      <c r="AN54" s="12"/>
      <c r="AO54" s="12"/>
      <c r="AP54" s="12"/>
      <c r="AQ54" s="12"/>
      <c r="AR54" s="12"/>
      <c r="AS54" s="12"/>
      <c r="AT54" s="12"/>
      <c r="AU54" s="12"/>
      <c r="AV54" s="12"/>
      <c r="AW54" s="12"/>
      <c r="AX54" s="12"/>
      <c r="AY54" s="12"/>
      <c r="AZ54" s="12"/>
      <c r="BA54" s="12"/>
      <c r="BB54" s="12"/>
      <c r="BC54" s="12"/>
      <c r="BD54" s="12"/>
      <c r="BE54" s="12"/>
      <c r="BF54" s="12"/>
      <c r="BG54" s="12"/>
      <c r="BH54" s="12"/>
      <c r="BI54" s="12"/>
      <c r="BJ54" s="12"/>
      <c r="BK54" s="12"/>
      <c r="BL54" s="12"/>
      <c r="BM54" s="12"/>
      <c r="BN54" s="12"/>
      <c r="BO54" s="12"/>
      <c r="BP54" s="12"/>
      <c r="BQ54" s="12"/>
      <c r="BR54" s="12"/>
      <c r="BS54" s="12"/>
      <c r="BT54" s="12"/>
      <c r="BU54" s="12"/>
      <c r="BV54" s="12"/>
      <c r="BW54" s="12"/>
      <c r="BX54" s="12"/>
      <c r="BY54" s="12"/>
      <c r="BZ54" s="12"/>
      <c r="CA54" s="12"/>
      <c r="CB54" s="12"/>
      <c r="CC54" s="12"/>
      <c r="CD54" s="12"/>
      <c r="CE54" s="12"/>
      <c r="CF54" s="12"/>
      <c r="CG54" s="12"/>
      <c r="CH54" s="12"/>
      <c r="CI54" s="12"/>
      <c r="CJ54" s="12"/>
      <c r="CK54" s="12"/>
      <c r="CL54" s="12"/>
      <c r="CM54" s="12"/>
      <c r="CN54" s="12"/>
      <c r="CO54" s="12"/>
      <c r="CP54" s="12"/>
      <c r="CQ54" s="12"/>
      <c r="CR54" s="12"/>
      <c r="CS54" s="12"/>
      <c r="CT54" s="12"/>
      <c r="CU54" s="12"/>
      <c r="CV54" s="12"/>
      <c r="CW54" s="12"/>
      <c r="CX54" s="12"/>
      <c r="CY54" s="12"/>
      <c r="CZ54" s="12"/>
      <c r="DA54" s="12"/>
      <c r="DB54" s="12"/>
      <c r="DC54" s="12"/>
    </row>
    <row r="55" spans="1:107" ht="38.25">
      <c r="A55" s="3" t="s">
        <v>237</v>
      </c>
      <c r="B55" s="28" t="s">
        <v>231</v>
      </c>
      <c r="C55" s="6" t="s">
        <v>232</v>
      </c>
      <c r="D55" s="28" t="s">
        <v>233</v>
      </c>
      <c r="E55" s="2" t="s">
        <v>238</v>
      </c>
      <c r="F55" s="2" t="s">
        <v>239</v>
      </c>
      <c r="G55" s="2" t="s">
        <v>240</v>
      </c>
      <c r="H55" s="1" t="s">
        <v>26</v>
      </c>
      <c r="I55" s="1" t="s">
        <v>27</v>
      </c>
      <c r="J55" s="53">
        <v>0</v>
      </c>
      <c r="K55" s="48" t="s">
        <v>28</v>
      </c>
      <c r="L55" s="50" t="s">
        <v>241</v>
      </c>
      <c r="M55" s="38"/>
      <c r="N55" s="38" t="s">
        <v>52</v>
      </c>
      <c r="O55" s="38" t="s">
        <v>52</v>
      </c>
      <c r="P55" s="5"/>
    </row>
    <row r="56" spans="1:107" s="10" customFormat="1" ht="38.25">
      <c r="A56" s="3" t="s">
        <v>242</v>
      </c>
      <c r="B56" s="28" t="s">
        <v>231</v>
      </c>
      <c r="C56" s="6" t="s">
        <v>232</v>
      </c>
      <c r="D56" s="28" t="s">
        <v>233</v>
      </c>
      <c r="E56" s="6" t="s">
        <v>243</v>
      </c>
      <c r="F56" s="6" t="s">
        <v>244</v>
      </c>
      <c r="G56" s="6" t="s">
        <v>245</v>
      </c>
      <c r="H56" s="3" t="s">
        <v>35</v>
      </c>
      <c r="I56" s="1" t="s">
        <v>27</v>
      </c>
      <c r="J56" s="53">
        <v>224</v>
      </c>
      <c r="K56" s="48" t="s">
        <v>28</v>
      </c>
      <c r="L56" s="50"/>
      <c r="M56" s="37" t="s">
        <v>246</v>
      </c>
      <c r="N56" s="37" t="s">
        <v>52</v>
      </c>
      <c r="O56" s="38" t="s">
        <v>52</v>
      </c>
      <c r="P56" s="5"/>
      <c r="Q56" s="12"/>
      <c r="R56" s="12"/>
      <c r="S56" s="12"/>
      <c r="T56" s="12"/>
      <c r="U56" s="12"/>
      <c r="V56" s="12"/>
      <c r="W56" s="12"/>
      <c r="X56" s="12"/>
      <c r="Y56" s="12"/>
      <c r="Z56" s="12"/>
      <c r="AA56" s="12"/>
      <c r="AB56" s="12"/>
      <c r="AC56" s="12"/>
      <c r="AD56" s="12"/>
      <c r="AE56" s="12"/>
      <c r="AF56" s="12"/>
      <c r="AG56" s="12"/>
      <c r="AH56" s="12"/>
      <c r="AI56" s="12"/>
      <c r="AJ56" s="12"/>
      <c r="AK56" s="12"/>
      <c r="AL56" s="12"/>
      <c r="AM56" s="12"/>
      <c r="AN56" s="12"/>
      <c r="AO56" s="12"/>
      <c r="AP56" s="12"/>
      <c r="AQ56" s="12"/>
      <c r="AR56" s="12"/>
      <c r="AS56" s="12"/>
      <c r="AT56" s="12"/>
      <c r="AU56" s="12"/>
      <c r="AV56" s="12"/>
      <c r="AW56" s="12"/>
      <c r="AX56" s="12"/>
      <c r="AY56" s="12"/>
      <c r="AZ56" s="12"/>
      <c r="BA56" s="12"/>
      <c r="BB56" s="12"/>
      <c r="BC56" s="12"/>
      <c r="BD56" s="12"/>
      <c r="BE56" s="12"/>
      <c r="BF56" s="12"/>
      <c r="BG56" s="12"/>
      <c r="BH56" s="12"/>
      <c r="BI56" s="12"/>
      <c r="BJ56" s="12"/>
      <c r="BK56" s="12"/>
      <c r="BL56" s="12"/>
      <c r="BM56" s="12"/>
      <c r="BN56" s="12"/>
      <c r="BO56" s="12"/>
      <c r="BP56" s="12"/>
      <c r="BQ56" s="12"/>
      <c r="BR56" s="12"/>
      <c r="BS56" s="12"/>
      <c r="BT56" s="12"/>
      <c r="BU56" s="12"/>
      <c r="BV56" s="12"/>
      <c r="BW56" s="12"/>
      <c r="BX56" s="12"/>
      <c r="BY56" s="12"/>
      <c r="BZ56" s="12"/>
      <c r="CA56" s="12"/>
      <c r="CB56" s="12"/>
      <c r="CC56" s="12"/>
      <c r="CD56" s="12"/>
      <c r="CE56" s="12"/>
      <c r="CF56" s="12"/>
      <c r="CG56" s="12"/>
      <c r="CH56" s="12"/>
      <c r="CI56" s="12"/>
      <c r="CJ56" s="12"/>
      <c r="CK56" s="12"/>
      <c r="CL56" s="12"/>
      <c r="CM56" s="12"/>
      <c r="CN56" s="12"/>
      <c r="CO56" s="12"/>
      <c r="CP56" s="12"/>
      <c r="CQ56" s="12"/>
      <c r="CR56" s="12"/>
      <c r="CS56" s="12"/>
      <c r="CT56" s="12"/>
      <c r="CU56" s="12"/>
      <c r="CV56" s="12"/>
      <c r="CW56" s="12"/>
      <c r="CX56" s="12"/>
      <c r="CY56" s="12"/>
      <c r="CZ56" s="12"/>
      <c r="DA56" s="12"/>
      <c r="DB56" s="12"/>
      <c r="DC56" s="12"/>
    </row>
    <row r="57" spans="1:107" s="10" customFormat="1" ht="38.25">
      <c r="A57" s="3" t="s">
        <v>247</v>
      </c>
      <c r="B57" s="28" t="s">
        <v>231</v>
      </c>
      <c r="C57" s="6" t="s">
        <v>232</v>
      </c>
      <c r="D57" s="28" t="s">
        <v>233</v>
      </c>
      <c r="E57" s="2" t="s">
        <v>248</v>
      </c>
      <c r="F57" s="2" t="s">
        <v>249</v>
      </c>
      <c r="G57" s="2" t="s">
        <v>127</v>
      </c>
      <c r="H57" s="1" t="s">
        <v>250</v>
      </c>
      <c r="I57" s="1" t="s">
        <v>27</v>
      </c>
      <c r="J57" s="53">
        <v>224</v>
      </c>
      <c r="K57" s="48" t="s">
        <v>28</v>
      </c>
      <c r="L57" s="50"/>
      <c r="M57" s="38" t="s">
        <v>246</v>
      </c>
      <c r="N57" s="37" t="s">
        <v>52</v>
      </c>
      <c r="O57" s="38" t="s">
        <v>52</v>
      </c>
      <c r="P57" s="5"/>
      <c r="Q57" s="12"/>
      <c r="R57" s="12"/>
      <c r="S57" s="12"/>
      <c r="T57" s="12"/>
      <c r="U57" s="12"/>
      <c r="V57" s="12"/>
      <c r="W57" s="12"/>
      <c r="X57" s="12"/>
      <c r="Y57" s="12"/>
      <c r="Z57" s="12"/>
      <c r="AA57" s="12"/>
      <c r="AB57" s="12"/>
      <c r="AC57" s="12"/>
      <c r="AD57" s="12"/>
      <c r="AE57" s="12"/>
      <c r="AF57" s="12"/>
      <c r="AG57" s="12"/>
      <c r="AH57" s="12"/>
      <c r="AI57" s="12"/>
      <c r="AJ57" s="12"/>
      <c r="AK57" s="12"/>
      <c r="AL57" s="12"/>
      <c r="AM57" s="12"/>
      <c r="AN57" s="12"/>
      <c r="AO57" s="12"/>
      <c r="AP57" s="12"/>
      <c r="AQ57" s="12"/>
      <c r="AR57" s="12"/>
      <c r="AS57" s="12"/>
      <c r="AT57" s="12"/>
      <c r="AU57" s="12"/>
      <c r="AV57" s="12"/>
      <c r="AW57" s="12"/>
      <c r="AX57" s="12"/>
      <c r="AY57" s="12"/>
      <c r="AZ57" s="12"/>
      <c r="BA57" s="12"/>
      <c r="BB57" s="12"/>
      <c r="BC57" s="12"/>
      <c r="BD57" s="12"/>
      <c r="BE57" s="12"/>
      <c r="BF57" s="12"/>
      <c r="BG57" s="12"/>
      <c r="BH57" s="12"/>
      <c r="BI57" s="12"/>
      <c r="BJ57" s="12"/>
      <c r="BK57" s="12"/>
      <c r="BL57" s="12"/>
      <c r="BM57" s="12"/>
      <c r="BN57" s="12"/>
      <c r="BO57" s="12"/>
      <c r="BP57" s="12"/>
      <c r="BQ57" s="12"/>
      <c r="BR57" s="12"/>
      <c r="BS57" s="12"/>
      <c r="BT57" s="12"/>
      <c r="BU57" s="12"/>
      <c r="BV57" s="12"/>
      <c r="BW57" s="12"/>
      <c r="BX57" s="12"/>
      <c r="BY57" s="12"/>
      <c r="BZ57" s="12"/>
      <c r="CA57" s="12"/>
      <c r="CB57" s="12"/>
      <c r="CC57" s="12"/>
      <c r="CD57" s="12"/>
      <c r="CE57" s="12"/>
      <c r="CF57" s="12"/>
      <c r="CG57" s="12"/>
      <c r="CH57" s="12"/>
      <c r="CI57" s="12"/>
      <c r="CJ57" s="12"/>
      <c r="CK57" s="12"/>
      <c r="CL57" s="12"/>
      <c r="CM57" s="12"/>
      <c r="CN57" s="12"/>
      <c r="CO57" s="12"/>
      <c r="CP57" s="12"/>
      <c r="CQ57" s="12"/>
      <c r="CR57" s="12"/>
      <c r="CS57" s="12"/>
      <c r="CT57" s="12"/>
      <c r="CU57" s="12"/>
      <c r="CV57" s="12"/>
      <c r="CW57" s="12"/>
      <c r="CX57" s="12"/>
      <c r="CY57" s="12"/>
      <c r="CZ57" s="12"/>
      <c r="DA57" s="12"/>
      <c r="DB57" s="12"/>
      <c r="DC57" s="12"/>
    </row>
    <row r="58" spans="1:107" s="10" customFormat="1" ht="25.5">
      <c r="A58" s="3" t="s">
        <v>251</v>
      </c>
      <c r="B58" s="28" t="s">
        <v>231</v>
      </c>
      <c r="C58" s="6" t="s">
        <v>232</v>
      </c>
      <c r="D58" s="28" t="s">
        <v>233</v>
      </c>
      <c r="E58" s="6" t="s">
        <v>252</v>
      </c>
      <c r="F58" s="6" t="s">
        <v>253</v>
      </c>
      <c r="G58" s="6" t="s">
        <v>254</v>
      </c>
      <c r="H58" s="3" t="s">
        <v>35</v>
      </c>
      <c r="I58" s="1" t="s">
        <v>255</v>
      </c>
      <c r="J58" s="57">
        <v>232810</v>
      </c>
      <c r="K58" s="48" t="s">
        <v>28</v>
      </c>
      <c r="L58" s="50"/>
      <c r="M58" s="37"/>
      <c r="N58" s="38" t="s">
        <v>30</v>
      </c>
      <c r="O58" s="38" t="s">
        <v>52</v>
      </c>
      <c r="P58" s="5"/>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c r="BC58" s="12"/>
      <c r="BD58" s="12"/>
      <c r="BE58" s="12"/>
      <c r="BF58" s="12"/>
      <c r="BG58" s="12"/>
      <c r="BH58" s="12"/>
      <c r="BI58" s="12"/>
      <c r="BJ58" s="12"/>
      <c r="BK58" s="12"/>
      <c r="BL58" s="12"/>
      <c r="BM58" s="12"/>
      <c r="BN58" s="12"/>
      <c r="BO58" s="12"/>
      <c r="BP58" s="12"/>
      <c r="BQ58" s="12"/>
      <c r="BR58" s="12"/>
      <c r="BS58" s="12"/>
      <c r="BT58" s="12"/>
      <c r="BU58" s="12"/>
      <c r="BV58" s="12"/>
      <c r="BW58" s="12"/>
      <c r="BX58" s="12"/>
      <c r="BY58" s="12"/>
      <c r="BZ58" s="12"/>
      <c r="CA58" s="12"/>
      <c r="CB58" s="12"/>
      <c r="CC58" s="12"/>
      <c r="CD58" s="12"/>
      <c r="CE58" s="12"/>
      <c r="CF58" s="12"/>
      <c r="CG58" s="12"/>
      <c r="CH58" s="12"/>
      <c r="CI58" s="12"/>
      <c r="CJ58" s="12"/>
      <c r="CK58" s="12"/>
      <c r="CL58" s="12"/>
      <c r="CM58" s="12"/>
      <c r="CN58" s="12"/>
      <c r="CO58" s="12"/>
      <c r="CP58" s="12"/>
      <c r="CQ58" s="12"/>
      <c r="CR58" s="12"/>
      <c r="CS58" s="12"/>
      <c r="CT58" s="12"/>
      <c r="CU58" s="12"/>
      <c r="CV58" s="12"/>
      <c r="CW58" s="12"/>
      <c r="CX58" s="12"/>
      <c r="CY58" s="12"/>
      <c r="CZ58" s="12"/>
      <c r="DA58" s="12"/>
      <c r="DB58" s="12"/>
      <c r="DC58" s="12"/>
    </row>
    <row r="59" spans="1:107" s="10" customFormat="1" ht="38.25">
      <c r="A59" s="3" t="s">
        <v>256</v>
      </c>
      <c r="B59" s="28" t="s">
        <v>231</v>
      </c>
      <c r="C59" s="6" t="s">
        <v>232</v>
      </c>
      <c r="D59" s="28" t="s">
        <v>233</v>
      </c>
      <c r="E59" s="6" t="s">
        <v>257</v>
      </c>
      <c r="F59" s="6" t="s">
        <v>258</v>
      </c>
      <c r="G59" s="6" t="s">
        <v>259</v>
      </c>
      <c r="H59" s="3" t="s">
        <v>26</v>
      </c>
      <c r="I59" s="1" t="s">
        <v>27</v>
      </c>
      <c r="J59" s="53">
        <v>11</v>
      </c>
      <c r="K59" s="48" t="s">
        <v>28</v>
      </c>
      <c r="L59" s="50"/>
      <c r="M59" s="37"/>
      <c r="N59" s="38" t="s">
        <v>30</v>
      </c>
      <c r="O59" s="38" t="s">
        <v>52</v>
      </c>
      <c r="P59" s="5"/>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c r="BC59" s="12"/>
      <c r="BD59" s="12"/>
      <c r="BE59" s="12"/>
      <c r="BF59" s="12"/>
      <c r="BG59" s="12"/>
      <c r="BH59" s="12"/>
      <c r="BI59" s="12"/>
      <c r="BJ59" s="12"/>
      <c r="BK59" s="12"/>
      <c r="BL59" s="12"/>
      <c r="BM59" s="12"/>
      <c r="BN59" s="12"/>
      <c r="BO59" s="12"/>
      <c r="BP59" s="12"/>
      <c r="BQ59" s="12"/>
      <c r="BR59" s="12"/>
      <c r="BS59" s="12"/>
      <c r="BT59" s="12"/>
      <c r="BU59" s="12"/>
      <c r="BV59" s="12"/>
      <c r="BW59" s="12"/>
      <c r="BX59" s="12"/>
      <c r="BY59" s="12"/>
      <c r="BZ59" s="12"/>
      <c r="CA59" s="12"/>
      <c r="CB59" s="12"/>
      <c r="CC59" s="12"/>
      <c r="CD59" s="12"/>
      <c r="CE59" s="12"/>
      <c r="CF59" s="12"/>
      <c r="CG59" s="12"/>
      <c r="CH59" s="12"/>
      <c r="CI59" s="12"/>
      <c r="CJ59" s="12"/>
      <c r="CK59" s="12"/>
      <c r="CL59" s="12"/>
      <c r="CM59" s="12"/>
      <c r="CN59" s="12"/>
      <c r="CO59" s="12"/>
      <c r="CP59" s="12"/>
      <c r="CQ59" s="12"/>
      <c r="CR59" s="12"/>
      <c r="CS59" s="12"/>
      <c r="CT59" s="12"/>
      <c r="CU59" s="12"/>
      <c r="CV59" s="12"/>
      <c r="CW59" s="12"/>
      <c r="CX59" s="12"/>
      <c r="CY59" s="12"/>
      <c r="CZ59" s="12"/>
      <c r="DA59" s="12"/>
      <c r="DB59" s="12"/>
      <c r="DC59" s="12"/>
    </row>
    <row r="60" spans="1:107" s="10" customFormat="1" ht="38.25">
      <c r="A60" s="3" t="s">
        <v>260</v>
      </c>
      <c r="B60" s="28" t="s">
        <v>231</v>
      </c>
      <c r="C60" s="6" t="s">
        <v>232</v>
      </c>
      <c r="D60" s="28" t="s">
        <v>233</v>
      </c>
      <c r="E60" s="6" t="s">
        <v>261</v>
      </c>
      <c r="F60" s="6" t="s">
        <v>262</v>
      </c>
      <c r="G60" s="6" t="s">
        <v>263</v>
      </c>
      <c r="H60" s="3" t="s">
        <v>26</v>
      </c>
      <c r="I60" s="1" t="s">
        <v>27</v>
      </c>
      <c r="J60" s="53">
        <v>0</v>
      </c>
      <c r="K60" s="48" t="s">
        <v>28</v>
      </c>
      <c r="L60" s="50" t="s">
        <v>241</v>
      </c>
      <c r="M60" s="37"/>
      <c r="N60" s="38" t="s">
        <v>30</v>
      </c>
      <c r="O60" s="38" t="s">
        <v>52</v>
      </c>
      <c r="P60" s="5"/>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c r="BC60" s="12"/>
      <c r="BD60" s="12"/>
      <c r="BE60" s="12"/>
      <c r="BF60" s="12"/>
      <c r="BG60" s="12"/>
      <c r="BH60" s="12"/>
      <c r="BI60" s="12"/>
      <c r="BJ60" s="12"/>
      <c r="BK60" s="12"/>
      <c r="BL60" s="12"/>
      <c r="BM60" s="12"/>
      <c r="BN60" s="12"/>
      <c r="BO60" s="12"/>
      <c r="BP60" s="12"/>
      <c r="BQ60" s="12"/>
      <c r="BR60" s="12"/>
      <c r="BS60" s="12"/>
      <c r="BT60" s="12"/>
      <c r="BU60" s="12"/>
      <c r="BV60" s="12"/>
      <c r="BW60" s="12"/>
      <c r="BX60" s="12"/>
      <c r="BY60" s="12"/>
      <c r="BZ60" s="12"/>
      <c r="CA60" s="12"/>
      <c r="CB60" s="12"/>
      <c r="CC60" s="12"/>
      <c r="CD60" s="12"/>
      <c r="CE60" s="12"/>
      <c r="CF60" s="12"/>
      <c r="CG60" s="12"/>
      <c r="CH60" s="12"/>
      <c r="CI60" s="12"/>
      <c r="CJ60" s="12"/>
      <c r="CK60" s="12"/>
      <c r="CL60" s="12"/>
      <c r="CM60" s="12"/>
      <c r="CN60" s="12"/>
      <c r="CO60" s="12"/>
      <c r="CP60" s="12"/>
      <c r="CQ60" s="12"/>
      <c r="CR60" s="12"/>
      <c r="CS60" s="12"/>
      <c r="CT60" s="12"/>
      <c r="CU60" s="12"/>
      <c r="CV60" s="12"/>
      <c r="CW60" s="12"/>
      <c r="CX60" s="12"/>
      <c r="CY60" s="12"/>
      <c r="CZ60" s="12"/>
      <c r="DA60" s="12"/>
      <c r="DB60" s="12"/>
      <c r="DC60" s="12"/>
    </row>
    <row r="61" spans="1:107" s="10" customFormat="1" ht="63.75">
      <c r="A61" s="3" t="s">
        <v>264</v>
      </c>
      <c r="B61" s="28" t="s">
        <v>231</v>
      </c>
      <c r="C61" s="6" t="s">
        <v>232</v>
      </c>
      <c r="D61" s="28" t="s">
        <v>233</v>
      </c>
      <c r="E61" s="2" t="s">
        <v>265</v>
      </c>
      <c r="F61" s="2" t="s">
        <v>266</v>
      </c>
      <c r="G61" s="2" t="s">
        <v>267</v>
      </c>
      <c r="H61" s="7" t="s">
        <v>35</v>
      </c>
      <c r="I61" s="1" t="s">
        <v>27</v>
      </c>
      <c r="J61" s="58">
        <v>5008</v>
      </c>
      <c r="K61" s="48" t="s">
        <v>28</v>
      </c>
      <c r="L61" s="50"/>
      <c r="M61" s="38" t="s">
        <v>268</v>
      </c>
      <c r="N61" s="37" t="s">
        <v>52</v>
      </c>
      <c r="O61" s="38" t="s">
        <v>52</v>
      </c>
      <c r="P61" s="5"/>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c r="AZ61" s="12"/>
      <c r="BA61" s="12"/>
      <c r="BB61" s="12"/>
      <c r="BC61" s="12"/>
      <c r="BD61" s="12"/>
      <c r="BE61" s="12"/>
      <c r="BF61" s="12"/>
      <c r="BG61" s="12"/>
      <c r="BH61" s="12"/>
      <c r="BI61" s="12"/>
      <c r="BJ61" s="12"/>
      <c r="BK61" s="12"/>
      <c r="BL61" s="12"/>
      <c r="BM61" s="12"/>
      <c r="BN61" s="12"/>
      <c r="BO61" s="12"/>
      <c r="BP61" s="12"/>
      <c r="BQ61" s="12"/>
      <c r="BR61" s="12"/>
      <c r="BS61" s="12"/>
      <c r="BT61" s="12"/>
      <c r="BU61" s="12"/>
      <c r="BV61" s="12"/>
      <c r="BW61" s="12"/>
      <c r="BX61" s="12"/>
      <c r="BY61" s="12"/>
      <c r="BZ61" s="12"/>
      <c r="CA61" s="12"/>
      <c r="CB61" s="12"/>
      <c r="CC61" s="12"/>
      <c r="CD61" s="12"/>
      <c r="CE61" s="12"/>
      <c r="CF61" s="12"/>
      <c r="CG61" s="12"/>
      <c r="CH61" s="12"/>
      <c r="CI61" s="12"/>
      <c r="CJ61" s="12"/>
      <c r="CK61" s="12"/>
      <c r="CL61" s="12"/>
      <c r="CM61" s="12"/>
      <c r="CN61" s="12"/>
      <c r="CO61" s="12"/>
      <c r="CP61" s="12"/>
      <c r="CQ61" s="12"/>
      <c r="CR61" s="12"/>
      <c r="CS61" s="12"/>
      <c r="CT61" s="12"/>
      <c r="CU61" s="12"/>
      <c r="CV61" s="12"/>
      <c r="CW61" s="12"/>
      <c r="CX61" s="12"/>
      <c r="CY61" s="12"/>
      <c r="CZ61" s="12"/>
      <c r="DA61" s="12"/>
      <c r="DB61" s="12"/>
      <c r="DC61" s="12"/>
    </row>
    <row r="62" spans="1:107" ht="52.5" customHeight="1">
      <c r="A62" s="3" t="s">
        <v>269</v>
      </c>
      <c r="B62" s="28" t="s">
        <v>231</v>
      </c>
      <c r="C62" s="6" t="s">
        <v>270</v>
      </c>
      <c r="D62" s="28" t="s">
        <v>271</v>
      </c>
      <c r="E62" s="2" t="s">
        <v>272</v>
      </c>
      <c r="F62" s="2" t="s">
        <v>273</v>
      </c>
      <c r="G62" s="2" t="s">
        <v>274</v>
      </c>
      <c r="H62" s="7" t="s">
        <v>35</v>
      </c>
      <c r="I62" s="1" t="s">
        <v>27</v>
      </c>
      <c r="J62" s="54">
        <f>SUM(J63:J76)</f>
        <v>2681</v>
      </c>
      <c r="K62" s="7" t="s">
        <v>28</v>
      </c>
      <c r="L62" s="11" t="s">
        <v>170</v>
      </c>
      <c r="M62" s="37" t="s">
        <v>275</v>
      </c>
      <c r="N62" s="37" t="s">
        <v>52</v>
      </c>
      <c r="O62" s="38" t="s">
        <v>52</v>
      </c>
      <c r="P62" s="5"/>
    </row>
    <row r="63" spans="1:107" s="10" customFormat="1" ht="51">
      <c r="A63" s="3" t="s">
        <v>276</v>
      </c>
      <c r="B63" s="28" t="s">
        <v>231</v>
      </c>
      <c r="C63" s="6" t="s">
        <v>270</v>
      </c>
      <c r="D63" s="28" t="s">
        <v>277</v>
      </c>
      <c r="E63" s="6" t="s">
        <v>278</v>
      </c>
      <c r="F63" s="6" t="s">
        <v>279</v>
      </c>
      <c r="G63" s="6" t="s">
        <v>280</v>
      </c>
      <c r="H63" s="3" t="s">
        <v>35</v>
      </c>
      <c r="I63" s="1" t="s">
        <v>27</v>
      </c>
      <c r="J63" s="53">
        <v>1176</v>
      </c>
      <c r="K63" s="48" t="s">
        <v>28</v>
      </c>
      <c r="L63" s="50"/>
      <c r="M63" s="37"/>
      <c r="N63" s="39" t="s">
        <v>30</v>
      </c>
      <c r="O63" s="38" t="s">
        <v>52</v>
      </c>
      <c r="P63" s="5"/>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c r="AZ63" s="12"/>
      <c r="BA63" s="12"/>
      <c r="BB63" s="12"/>
      <c r="BC63" s="12"/>
      <c r="BD63" s="12"/>
      <c r="BE63" s="12"/>
      <c r="BF63" s="12"/>
      <c r="BG63" s="12"/>
      <c r="BH63" s="12"/>
      <c r="BI63" s="12"/>
      <c r="BJ63" s="12"/>
      <c r="BK63" s="12"/>
      <c r="BL63" s="12"/>
      <c r="BM63" s="12"/>
      <c r="BN63" s="12"/>
      <c r="BO63" s="12"/>
      <c r="BP63" s="12"/>
      <c r="BQ63" s="12"/>
      <c r="BR63" s="12"/>
      <c r="BS63" s="12"/>
      <c r="BT63" s="12"/>
      <c r="BU63" s="12"/>
      <c r="BV63" s="12"/>
      <c r="BW63" s="12"/>
      <c r="BX63" s="12"/>
      <c r="BY63" s="12"/>
      <c r="BZ63" s="12"/>
      <c r="CA63" s="12"/>
      <c r="CB63" s="12"/>
      <c r="CC63" s="12"/>
      <c r="CD63" s="12"/>
      <c r="CE63" s="12"/>
      <c r="CF63" s="12"/>
      <c r="CG63" s="12"/>
      <c r="CH63" s="12"/>
      <c r="CI63" s="12"/>
      <c r="CJ63" s="12"/>
      <c r="CK63" s="12"/>
      <c r="CL63" s="12"/>
      <c r="CM63" s="12"/>
      <c r="CN63" s="12"/>
      <c r="CO63" s="12"/>
      <c r="CP63" s="12"/>
      <c r="CQ63" s="12"/>
      <c r="CR63" s="12"/>
      <c r="CS63" s="12"/>
      <c r="CT63" s="12"/>
      <c r="CU63" s="12"/>
      <c r="CV63" s="12"/>
      <c r="CW63" s="12"/>
      <c r="CX63" s="12"/>
      <c r="CY63" s="12"/>
      <c r="CZ63" s="12"/>
      <c r="DA63" s="12"/>
      <c r="DB63" s="12"/>
      <c r="DC63" s="12"/>
    </row>
    <row r="64" spans="1:107" s="10" customFormat="1" ht="51">
      <c r="A64" s="3" t="s">
        <v>281</v>
      </c>
      <c r="B64" s="28" t="s">
        <v>231</v>
      </c>
      <c r="C64" s="6" t="s">
        <v>270</v>
      </c>
      <c r="D64" s="28" t="s">
        <v>277</v>
      </c>
      <c r="E64" s="6" t="s">
        <v>282</v>
      </c>
      <c r="F64" s="6" t="s">
        <v>279</v>
      </c>
      <c r="G64" s="6" t="s">
        <v>280</v>
      </c>
      <c r="H64" s="3" t="s">
        <v>35</v>
      </c>
      <c r="I64" s="1" t="s">
        <v>27</v>
      </c>
      <c r="J64" s="53">
        <v>27</v>
      </c>
      <c r="K64" s="48" t="s">
        <v>28</v>
      </c>
      <c r="L64" s="50"/>
      <c r="M64" s="37"/>
      <c r="N64" s="39" t="s">
        <v>30</v>
      </c>
      <c r="O64" s="38" t="s">
        <v>52</v>
      </c>
      <c r="P64" s="5"/>
      <c r="Q64" s="12"/>
      <c r="R64" s="12"/>
      <c r="S64" s="12"/>
      <c r="T64" s="12"/>
      <c r="U64" s="12"/>
      <c r="V64" s="12"/>
      <c r="W64" s="12"/>
      <c r="X64" s="12"/>
      <c r="Y64" s="12"/>
      <c r="Z64" s="12"/>
      <c r="AA64" s="12"/>
      <c r="AB64" s="12"/>
      <c r="AC64" s="12"/>
      <c r="AD64" s="12"/>
      <c r="AE64" s="12"/>
      <c r="AF64" s="12"/>
      <c r="AG64" s="12"/>
      <c r="AH64" s="12"/>
      <c r="AI64" s="12"/>
      <c r="AJ64" s="12"/>
      <c r="AK64" s="12"/>
      <c r="AL64" s="12"/>
      <c r="AM64" s="12"/>
      <c r="AN64" s="12"/>
      <c r="AO64" s="12"/>
      <c r="AP64" s="12"/>
      <c r="AQ64" s="12"/>
      <c r="AR64" s="12"/>
      <c r="AS64" s="12"/>
      <c r="AT64" s="12"/>
      <c r="AU64" s="12"/>
      <c r="AV64" s="12"/>
      <c r="AW64" s="12"/>
      <c r="AX64" s="12"/>
      <c r="AY64" s="12"/>
      <c r="AZ64" s="12"/>
      <c r="BA64" s="12"/>
      <c r="BB64" s="12"/>
      <c r="BC64" s="12"/>
      <c r="BD64" s="12"/>
      <c r="BE64" s="12"/>
      <c r="BF64" s="12"/>
      <c r="BG64" s="12"/>
      <c r="BH64" s="12"/>
      <c r="BI64" s="12"/>
      <c r="BJ64" s="12"/>
      <c r="BK64" s="12"/>
      <c r="BL64" s="12"/>
      <c r="BM64" s="12"/>
      <c r="BN64" s="12"/>
      <c r="BO64" s="12"/>
      <c r="BP64" s="12"/>
      <c r="BQ64" s="12"/>
      <c r="BR64" s="12"/>
      <c r="BS64" s="12"/>
      <c r="BT64" s="12"/>
      <c r="BU64" s="12"/>
      <c r="BV64" s="12"/>
      <c r="BW64" s="12"/>
      <c r="BX64" s="12"/>
      <c r="BY64" s="12"/>
      <c r="BZ64" s="12"/>
      <c r="CA64" s="12"/>
      <c r="CB64" s="12"/>
      <c r="CC64" s="12"/>
      <c r="CD64" s="12"/>
      <c r="CE64" s="12"/>
      <c r="CF64" s="12"/>
      <c r="CG64" s="12"/>
      <c r="CH64" s="12"/>
      <c r="CI64" s="12"/>
      <c r="CJ64" s="12"/>
      <c r="CK64" s="12"/>
      <c r="CL64" s="12"/>
      <c r="CM64" s="12"/>
      <c r="CN64" s="12"/>
      <c r="CO64" s="12"/>
      <c r="CP64" s="12"/>
      <c r="CQ64" s="12"/>
      <c r="CR64" s="12"/>
      <c r="CS64" s="12"/>
      <c r="CT64" s="12"/>
      <c r="CU64" s="12"/>
      <c r="CV64" s="12"/>
      <c r="CW64" s="12"/>
      <c r="CX64" s="12"/>
      <c r="CY64" s="12"/>
      <c r="CZ64" s="12"/>
      <c r="DA64" s="12"/>
      <c r="DB64" s="12"/>
      <c r="DC64" s="12"/>
    </row>
    <row r="65" spans="1:107" s="10" customFormat="1" ht="51">
      <c r="A65" s="3" t="s">
        <v>283</v>
      </c>
      <c r="B65" s="28" t="s">
        <v>231</v>
      </c>
      <c r="C65" s="6" t="s">
        <v>270</v>
      </c>
      <c r="D65" s="28" t="s">
        <v>277</v>
      </c>
      <c r="E65" s="6" t="s">
        <v>284</v>
      </c>
      <c r="F65" s="6" t="s">
        <v>279</v>
      </c>
      <c r="G65" s="6" t="s">
        <v>280</v>
      </c>
      <c r="H65" s="3" t="s">
        <v>35</v>
      </c>
      <c r="I65" s="1" t="s">
        <v>27</v>
      </c>
      <c r="J65" s="53">
        <v>3</v>
      </c>
      <c r="K65" s="48" t="s">
        <v>28</v>
      </c>
      <c r="L65" s="50"/>
      <c r="M65" s="37"/>
      <c r="N65" s="39" t="s">
        <v>30</v>
      </c>
      <c r="O65" s="38" t="s">
        <v>52</v>
      </c>
      <c r="P65" s="5"/>
      <c r="Q65" s="12"/>
      <c r="R65" s="12"/>
      <c r="S65" s="12"/>
      <c r="T65" s="12"/>
      <c r="U65" s="12"/>
      <c r="V65" s="12"/>
      <c r="W65" s="12"/>
      <c r="X65" s="12"/>
      <c r="Y65" s="12"/>
      <c r="Z65" s="12"/>
      <c r="AA65" s="12"/>
      <c r="AB65" s="12"/>
      <c r="AC65" s="12"/>
      <c r="AD65" s="12"/>
      <c r="AE65" s="12"/>
      <c r="AF65" s="12"/>
      <c r="AG65" s="12"/>
      <c r="AH65" s="12"/>
      <c r="AI65" s="12"/>
      <c r="AJ65" s="12"/>
      <c r="AK65" s="12"/>
      <c r="AL65" s="12"/>
      <c r="AM65" s="12"/>
      <c r="AN65" s="12"/>
      <c r="AO65" s="12"/>
      <c r="AP65" s="12"/>
      <c r="AQ65" s="12"/>
      <c r="AR65" s="12"/>
      <c r="AS65" s="12"/>
      <c r="AT65" s="12"/>
      <c r="AU65" s="12"/>
      <c r="AV65" s="12"/>
      <c r="AW65" s="12"/>
      <c r="AX65" s="12"/>
      <c r="AY65" s="12"/>
      <c r="AZ65" s="12"/>
      <c r="BA65" s="12"/>
      <c r="BB65" s="12"/>
      <c r="BC65" s="12"/>
      <c r="BD65" s="12"/>
      <c r="BE65" s="12"/>
      <c r="BF65" s="12"/>
      <c r="BG65" s="12"/>
      <c r="BH65" s="12"/>
      <c r="BI65" s="12"/>
      <c r="BJ65" s="12"/>
      <c r="BK65" s="12"/>
      <c r="BL65" s="12"/>
      <c r="BM65" s="12"/>
      <c r="BN65" s="12"/>
      <c r="BO65" s="12"/>
      <c r="BP65" s="12"/>
      <c r="BQ65" s="12"/>
      <c r="BR65" s="12"/>
      <c r="BS65" s="12"/>
      <c r="BT65" s="12"/>
      <c r="BU65" s="12"/>
      <c r="BV65" s="12"/>
      <c r="BW65" s="12"/>
      <c r="BX65" s="12"/>
      <c r="BY65" s="12"/>
      <c r="BZ65" s="12"/>
      <c r="CA65" s="12"/>
      <c r="CB65" s="12"/>
      <c r="CC65" s="12"/>
      <c r="CD65" s="12"/>
      <c r="CE65" s="12"/>
      <c r="CF65" s="12"/>
      <c r="CG65" s="12"/>
      <c r="CH65" s="12"/>
      <c r="CI65" s="12"/>
      <c r="CJ65" s="12"/>
      <c r="CK65" s="12"/>
      <c r="CL65" s="12"/>
      <c r="CM65" s="12"/>
      <c r="CN65" s="12"/>
      <c r="CO65" s="12"/>
      <c r="CP65" s="12"/>
      <c r="CQ65" s="12"/>
      <c r="CR65" s="12"/>
      <c r="CS65" s="12"/>
      <c r="CT65" s="12"/>
      <c r="CU65" s="12"/>
      <c r="CV65" s="12"/>
      <c r="CW65" s="12"/>
      <c r="CX65" s="12"/>
      <c r="CY65" s="12"/>
      <c r="CZ65" s="12"/>
      <c r="DA65" s="12"/>
      <c r="DB65" s="12"/>
      <c r="DC65" s="12"/>
    </row>
    <row r="66" spans="1:107" s="10" customFormat="1" ht="51">
      <c r="A66" s="3" t="s">
        <v>285</v>
      </c>
      <c r="B66" s="28" t="s">
        <v>231</v>
      </c>
      <c r="C66" s="6" t="s">
        <v>270</v>
      </c>
      <c r="D66" s="28" t="s">
        <v>277</v>
      </c>
      <c r="E66" s="6" t="s">
        <v>286</v>
      </c>
      <c r="F66" s="6" t="s">
        <v>279</v>
      </c>
      <c r="G66" s="6" t="s">
        <v>280</v>
      </c>
      <c r="H66" s="3" t="s">
        <v>35</v>
      </c>
      <c r="I66" s="1" t="s">
        <v>27</v>
      </c>
      <c r="J66" s="53">
        <v>0</v>
      </c>
      <c r="K66" s="48" t="s">
        <v>28</v>
      </c>
      <c r="L66" s="50" t="s">
        <v>241</v>
      </c>
      <c r="M66" s="37"/>
      <c r="N66" s="39" t="s">
        <v>30</v>
      </c>
      <c r="O66" s="38" t="s">
        <v>52</v>
      </c>
      <c r="P66" s="5"/>
      <c r="Q66" s="12"/>
      <c r="R66" s="12"/>
      <c r="S66" s="12"/>
      <c r="T66" s="12"/>
      <c r="U66" s="12"/>
      <c r="V66" s="12"/>
      <c r="W66" s="12"/>
      <c r="X66" s="12"/>
      <c r="Y66" s="12"/>
      <c r="Z66" s="12"/>
      <c r="AA66" s="12"/>
      <c r="AB66" s="12"/>
      <c r="AC66" s="12"/>
      <c r="AD66" s="12"/>
      <c r="AE66" s="12"/>
      <c r="AF66" s="12"/>
      <c r="AG66" s="12"/>
      <c r="AH66" s="12"/>
      <c r="AI66" s="12"/>
      <c r="AJ66" s="12"/>
      <c r="AK66" s="12"/>
      <c r="AL66" s="12"/>
      <c r="AM66" s="12"/>
      <c r="AN66" s="12"/>
      <c r="AO66" s="12"/>
      <c r="AP66" s="12"/>
      <c r="AQ66" s="12"/>
      <c r="AR66" s="12"/>
      <c r="AS66" s="12"/>
      <c r="AT66" s="12"/>
      <c r="AU66" s="12"/>
      <c r="AV66" s="12"/>
      <c r="AW66" s="12"/>
      <c r="AX66" s="12"/>
      <c r="AY66" s="12"/>
      <c r="AZ66" s="12"/>
      <c r="BA66" s="12"/>
      <c r="BB66" s="12"/>
      <c r="BC66" s="12"/>
      <c r="BD66" s="12"/>
      <c r="BE66" s="12"/>
      <c r="BF66" s="12"/>
      <c r="BG66" s="12"/>
      <c r="BH66" s="12"/>
      <c r="BI66" s="12"/>
      <c r="BJ66" s="12"/>
      <c r="BK66" s="12"/>
      <c r="BL66" s="12"/>
      <c r="BM66" s="12"/>
      <c r="BN66" s="12"/>
      <c r="BO66" s="12"/>
      <c r="BP66" s="12"/>
      <c r="BQ66" s="12"/>
      <c r="BR66" s="12"/>
      <c r="BS66" s="12"/>
      <c r="BT66" s="12"/>
      <c r="BU66" s="12"/>
      <c r="BV66" s="12"/>
      <c r="BW66" s="12"/>
      <c r="BX66" s="12"/>
      <c r="BY66" s="12"/>
      <c r="BZ66" s="12"/>
      <c r="CA66" s="12"/>
      <c r="CB66" s="12"/>
      <c r="CC66" s="12"/>
      <c r="CD66" s="12"/>
      <c r="CE66" s="12"/>
      <c r="CF66" s="12"/>
      <c r="CG66" s="12"/>
      <c r="CH66" s="12"/>
      <c r="CI66" s="12"/>
      <c r="CJ66" s="12"/>
      <c r="CK66" s="12"/>
      <c r="CL66" s="12"/>
      <c r="CM66" s="12"/>
      <c r="CN66" s="12"/>
      <c r="CO66" s="12"/>
      <c r="CP66" s="12"/>
      <c r="CQ66" s="12"/>
      <c r="CR66" s="12"/>
      <c r="CS66" s="12"/>
      <c r="CT66" s="12"/>
      <c r="CU66" s="12"/>
      <c r="CV66" s="12"/>
      <c r="CW66" s="12"/>
      <c r="CX66" s="12"/>
      <c r="CY66" s="12"/>
      <c r="CZ66" s="12"/>
      <c r="DA66" s="12"/>
      <c r="DB66" s="12"/>
      <c r="DC66" s="12"/>
    </row>
    <row r="67" spans="1:107" s="10" customFormat="1" ht="51">
      <c r="A67" s="3" t="s">
        <v>287</v>
      </c>
      <c r="B67" s="28" t="s">
        <v>231</v>
      </c>
      <c r="C67" s="6" t="s">
        <v>270</v>
      </c>
      <c r="D67" s="28" t="s">
        <v>277</v>
      </c>
      <c r="E67" s="6" t="s">
        <v>288</v>
      </c>
      <c r="F67" s="6" t="s">
        <v>279</v>
      </c>
      <c r="G67" s="6" t="s">
        <v>280</v>
      </c>
      <c r="H67" s="3" t="s">
        <v>35</v>
      </c>
      <c r="I67" s="1" t="s">
        <v>27</v>
      </c>
      <c r="J67" s="53">
        <v>95</v>
      </c>
      <c r="K67" s="48" t="s">
        <v>28</v>
      </c>
      <c r="L67" s="50"/>
      <c r="M67" s="37"/>
      <c r="N67" s="39" t="s">
        <v>30</v>
      </c>
      <c r="O67" s="38" t="s">
        <v>52</v>
      </c>
      <c r="P67" s="5"/>
      <c r="Q67" s="12"/>
      <c r="R67" s="12"/>
      <c r="S67" s="12"/>
      <c r="T67" s="12"/>
      <c r="U67" s="12"/>
      <c r="V67" s="12"/>
      <c r="W67" s="12"/>
      <c r="X67" s="12"/>
      <c r="Y67" s="12"/>
      <c r="Z67" s="12"/>
      <c r="AA67" s="12"/>
      <c r="AB67" s="12"/>
      <c r="AC67" s="12"/>
      <c r="AD67" s="12"/>
      <c r="AE67" s="12"/>
      <c r="AF67" s="12"/>
      <c r="AG67" s="12"/>
      <c r="AH67" s="12"/>
      <c r="AI67" s="12"/>
      <c r="AJ67" s="12"/>
      <c r="AK67" s="12"/>
      <c r="AL67" s="12"/>
      <c r="AM67" s="12"/>
      <c r="AN67" s="12"/>
      <c r="AO67" s="12"/>
      <c r="AP67" s="12"/>
      <c r="AQ67" s="12"/>
      <c r="AR67" s="12"/>
      <c r="AS67" s="12"/>
      <c r="AT67" s="12"/>
      <c r="AU67" s="12"/>
      <c r="AV67" s="12"/>
      <c r="AW67" s="12"/>
      <c r="AX67" s="12"/>
      <c r="AY67" s="12"/>
      <c r="AZ67" s="12"/>
      <c r="BA67" s="12"/>
      <c r="BB67" s="12"/>
      <c r="BC67" s="12"/>
      <c r="BD67" s="12"/>
      <c r="BE67" s="12"/>
      <c r="BF67" s="12"/>
      <c r="BG67" s="12"/>
      <c r="BH67" s="12"/>
      <c r="BI67" s="12"/>
      <c r="BJ67" s="12"/>
      <c r="BK67" s="12"/>
      <c r="BL67" s="12"/>
      <c r="BM67" s="12"/>
      <c r="BN67" s="12"/>
      <c r="BO67" s="12"/>
      <c r="BP67" s="12"/>
      <c r="BQ67" s="12"/>
      <c r="BR67" s="12"/>
      <c r="BS67" s="12"/>
      <c r="BT67" s="12"/>
      <c r="BU67" s="12"/>
      <c r="BV67" s="12"/>
      <c r="BW67" s="12"/>
      <c r="BX67" s="12"/>
      <c r="BY67" s="12"/>
      <c r="BZ67" s="12"/>
      <c r="CA67" s="12"/>
      <c r="CB67" s="12"/>
      <c r="CC67" s="12"/>
      <c r="CD67" s="12"/>
      <c r="CE67" s="12"/>
      <c r="CF67" s="12"/>
      <c r="CG67" s="12"/>
      <c r="CH67" s="12"/>
      <c r="CI67" s="12"/>
      <c r="CJ67" s="12"/>
      <c r="CK67" s="12"/>
      <c r="CL67" s="12"/>
      <c r="CM67" s="12"/>
      <c r="CN67" s="12"/>
      <c r="CO67" s="12"/>
      <c r="CP67" s="12"/>
      <c r="CQ67" s="12"/>
      <c r="CR67" s="12"/>
      <c r="CS67" s="12"/>
      <c r="CT67" s="12"/>
      <c r="CU67" s="12"/>
      <c r="CV67" s="12"/>
      <c r="CW67" s="12"/>
      <c r="CX67" s="12"/>
      <c r="CY67" s="12"/>
      <c r="CZ67" s="12"/>
      <c r="DA67" s="12"/>
      <c r="DB67" s="12"/>
      <c r="DC67" s="12"/>
    </row>
    <row r="68" spans="1:107" s="10" customFormat="1" ht="38.25">
      <c r="A68" s="3" t="s">
        <v>289</v>
      </c>
      <c r="B68" s="28" t="s">
        <v>231</v>
      </c>
      <c r="C68" s="6" t="s">
        <v>270</v>
      </c>
      <c r="D68" s="28" t="s">
        <v>277</v>
      </c>
      <c r="E68" s="6" t="s">
        <v>290</v>
      </c>
      <c r="F68" s="6" t="s">
        <v>279</v>
      </c>
      <c r="G68" s="6" t="s">
        <v>280</v>
      </c>
      <c r="H68" s="3" t="s">
        <v>35</v>
      </c>
      <c r="I68" s="1" t="s">
        <v>27</v>
      </c>
      <c r="J68" s="53">
        <v>1</v>
      </c>
      <c r="K68" s="48" t="s">
        <v>28</v>
      </c>
      <c r="L68" s="50"/>
      <c r="M68" s="37"/>
      <c r="N68" s="39" t="s">
        <v>30</v>
      </c>
      <c r="O68" s="38" t="s">
        <v>52</v>
      </c>
      <c r="P68" s="5"/>
      <c r="Q68" s="12"/>
      <c r="R68" s="12"/>
      <c r="S68" s="12"/>
      <c r="T68" s="12"/>
      <c r="U68" s="12"/>
      <c r="V68" s="12"/>
      <c r="W68" s="12"/>
      <c r="X68" s="12"/>
      <c r="Y68" s="12"/>
      <c r="Z68" s="12"/>
      <c r="AA68" s="12"/>
      <c r="AB68" s="12"/>
      <c r="AC68" s="12"/>
      <c r="AD68" s="12"/>
      <c r="AE68" s="12"/>
      <c r="AF68" s="12"/>
      <c r="AG68" s="12"/>
      <c r="AH68" s="12"/>
      <c r="AI68" s="12"/>
      <c r="AJ68" s="12"/>
      <c r="AK68" s="12"/>
      <c r="AL68" s="12"/>
      <c r="AM68" s="12"/>
      <c r="AN68" s="12"/>
      <c r="AO68" s="12"/>
      <c r="AP68" s="12"/>
      <c r="AQ68" s="12"/>
      <c r="AR68" s="12"/>
      <c r="AS68" s="12"/>
      <c r="AT68" s="12"/>
      <c r="AU68" s="12"/>
      <c r="AV68" s="12"/>
      <c r="AW68" s="12"/>
      <c r="AX68" s="12"/>
      <c r="AY68" s="12"/>
      <c r="AZ68" s="12"/>
      <c r="BA68" s="12"/>
      <c r="BB68" s="12"/>
      <c r="BC68" s="12"/>
      <c r="BD68" s="12"/>
      <c r="BE68" s="12"/>
      <c r="BF68" s="12"/>
      <c r="BG68" s="12"/>
      <c r="BH68" s="12"/>
      <c r="BI68" s="12"/>
      <c r="BJ68" s="12"/>
      <c r="BK68" s="12"/>
      <c r="BL68" s="12"/>
      <c r="BM68" s="12"/>
      <c r="BN68" s="12"/>
      <c r="BO68" s="12"/>
      <c r="BP68" s="12"/>
      <c r="BQ68" s="12"/>
      <c r="BR68" s="12"/>
      <c r="BS68" s="12"/>
      <c r="BT68" s="12"/>
      <c r="BU68" s="12"/>
      <c r="BV68" s="12"/>
      <c r="BW68" s="12"/>
      <c r="BX68" s="12"/>
      <c r="BY68" s="12"/>
      <c r="BZ68" s="12"/>
      <c r="CA68" s="12"/>
      <c r="CB68" s="12"/>
      <c r="CC68" s="12"/>
      <c r="CD68" s="12"/>
      <c r="CE68" s="12"/>
      <c r="CF68" s="12"/>
      <c r="CG68" s="12"/>
      <c r="CH68" s="12"/>
      <c r="CI68" s="12"/>
      <c r="CJ68" s="12"/>
      <c r="CK68" s="12"/>
      <c r="CL68" s="12"/>
      <c r="CM68" s="12"/>
      <c r="CN68" s="12"/>
      <c r="CO68" s="12"/>
      <c r="CP68" s="12"/>
      <c r="CQ68" s="12"/>
      <c r="CR68" s="12"/>
      <c r="CS68" s="12"/>
      <c r="CT68" s="12"/>
      <c r="CU68" s="12"/>
      <c r="CV68" s="12"/>
      <c r="CW68" s="12"/>
      <c r="CX68" s="12"/>
      <c r="CY68" s="12"/>
      <c r="CZ68" s="12"/>
      <c r="DA68" s="12"/>
      <c r="DB68" s="12"/>
      <c r="DC68" s="12"/>
    </row>
    <row r="69" spans="1:107" s="10" customFormat="1" ht="38.25">
      <c r="A69" s="3" t="s">
        <v>291</v>
      </c>
      <c r="B69" s="28" t="s">
        <v>231</v>
      </c>
      <c r="C69" s="6" t="s">
        <v>270</v>
      </c>
      <c r="D69" s="28" t="s">
        <v>277</v>
      </c>
      <c r="E69" s="6" t="s">
        <v>292</v>
      </c>
      <c r="F69" s="6" t="s">
        <v>279</v>
      </c>
      <c r="G69" s="6" t="s">
        <v>280</v>
      </c>
      <c r="H69" s="3" t="s">
        <v>35</v>
      </c>
      <c r="I69" s="1" t="s">
        <v>27</v>
      </c>
      <c r="J69" s="53">
        <v>483</v>
      </c>
      <c r="K69" s="48" t="s">
        <v>28</v>
      </c>
      <c r="L69" s="50"/>
      <c r="M69" s="37"/>
      <c r="N69" s="39" t="s">
        <v>30</v>
      </c>
      <c r="O69" s="38" t="s">
        <v>52</v>
      </c>
      <c r="P69" s="5"/>
      <c r="Q69" s="12"/>
      <c r="R69" s="12"/>
      <c r="S69" s="12"/>
      <c r="T69" s="12"/>
      <c r="U69" s="12"/>
      <c r="V69" s="12"/>
      <c r="W69" s="12"/>
      <c r="X69" s="12"/>
      <c r="Y69" s="12"/>
      <c r="Z69" s="12"/>
      <c r="AA69" s="12"/>
      <c r="AB69" s="12"/>
      <c r="AC69" s="12"/>
      <c r="AD69" s="12"/>
      <c r="AE69" s="12"/>
      <c r="AF69" s="12"/>
      <c r="AG69" s="12"/>
      <c r="AH69" s="12"/>
      <c r="AI69" s="12"/>
      <c r="AJ69" s="12"/>
      <c r="AK69" s="12"/>
      <c r="AL69" s="12"/>
      <c r="AM69" s="12"/>
      <c r="AN69" s="12"/>
      <c r="AO69" s="12"/>
      <c r="AP69" s="12"/>
      <c r="AQ69" s="12"/>
      <c r="AR69" s="12"/>
      <c r="AS69" s="12"/>
      <c r="AT69" s="12"/>
      <c r="AU69" s="12"/>
      <c r="AV69" s="12"/>
      <c r="AW69" s="12"/>
      <c r="AX69" s="12"/>
      <c r="AY69" s="12"/>
      <c r="AZ69" s="12"/>
      <c r="BA69" s="12"/>
      <c r="BB69" s="12"/>
      <c r="BC69" s="12"/>
      <c r="BD69" s="12"/>
      <c r="BE69" s="12"/>
      <c r="BF69" s="12"/>
      <c r="BG69" s="12"/>
      <c r="BH69" s="12"/>
      <c r="BI69" s="12"/>
      <c r="BJ69" s="12"/>
      <c r="BK69" s="12"/>
      <c r="BL69" s="12"/>
      <c r="BM69" s="12"/>
      <c r="BN69" s="12"/>
      <c r="BO69" s="12"/>
      <c r="BP69" s="12"/>
      <c r="BQ69" s="12"/>
      <c r="BR69" s="12"/>
      <c r="BS69" s="12"/>
      <c r="BT69" s="12"/>
      <c r="BU69" s="12"/>
      <c r="BV69" s="12"/>
      <c r="BW69" s="12"/>
      <c r="BX69" s="12"/>
      <c r="BY69" s="12"/>
      <c r="BZ69" s="12"/>
      <c r="CA69" s="12"/>
      <c r="CB69" s="12"/>
      <c r="CC69" s="12"/>
      <c r="CD69" s="12"/>
      <c r="CE69" s="12"/>
      <c r="CF69" s="12"/>
      <c r="CG69" s="12"/>
      <c r="CH69" s="12"/>
      <c r="CI69" s="12"/>
      <c r="CJ69" s="12"/>
      <c r="CK69" s="12"/>
      <c r="CL69" s="12"/>
      <c r="CM69" s="12"/>
      <c r="CN69" s="12"/>
      <c r="CO69" s="12"/>
      <c r="CP69" s="12"/>
      <c r="CQ69" s="12"/>
      <c r="CR69" s="12"/>
      <c r="CS69" s="12"/>
      <c r="CT69" s="12"/>
      <c r="CU69" s="12"/>
      <c r="CV69" s="12"/>
      <c r="CW69" s="12"/>
      <c r="CX69" s="12"/>
      <c r="CY69" s="12"/>
      <c r="CZ69" s="12"/>
      <c r="DA69" s="12"/>
      <c r="DB69" s="12"/>
      <c r="DC69" s="12"/>
    </row>
    <row r="70" spans="1:107" s="10" customFormat="1" ht="38.25">
      <c r="A70" s="3" t="s">
        <v>293</v>
      </c>
      <c r="B70" s="28" t="s">
        <v>231</v>
      </c>
      <c r="C70" s="6" t="s">
        <v>270</v>
      </c>
      <c r="D70" s="28" t="s">
        <v>277</v>
      </c>
      <c r="E70" s="6" t="s">
        <v>294</v>
      </c>
      <c r="F70" s="6" t="s">
        <v>279</v>
      </c>
      <c r="G70" s="6" t="s">
        <v>280</v>
      </c>
      <c r="H70" s="3" t="s">
        <v>35</v>
      </c>
      <c r="I70" s="1" t="s">
        <v>27</v>
      </c>
      <c r="J70" s="53">
        <v>1</v>
      </c>
      <c r="K70" s="48" t="s">
        <v>28</v>
      </c>
      <c r="L70" s="50"/>
      <c r="M70" s="37"/>
      <c r="N70" s="39" t="s">
        <v>30</v>
      </c>
      <c r="O70" s="38" t="s">
        <v>52</v>
      </c>
      <c r="P70" s="5"/>
      <c r="Q70" s="12"/>
      <c r="R70" s="12"/>
      <c r="S70" s="12"/>
      <c r="T70" s="12"/>
      <c r="U70" s="12"/>
      <c r="V70" s="12"/>
      <c r="W70" s="12"/>
      <c r="X70" s="12"/>
      <c r="Y70" s="12"/>
      <c r="Z70" s="12"/>
      <c r="AA70" s="12"/>
      <c r="AB70" s="12"/>
      <c r="AC70" s="12"/>
      <c r="AD70" s="12"/>
      <c r="AE70" s="12"/>
      <c r="AF70" s="12"/>
      <c r="AG70" s="12"/>
      <c r="AH70" s="12"/>
      <c r="AI70" s="12"/>
      <c r="AJ70" s="12"/>
      <c r="AK70" s="12"/>
      <c r="AL70" s="12"/>
      <c r="AM70" s="12"/>
      <c r="AN70" s="12"/>
      <c r="AO70" s="12"/>
      <c r="AP70" s="12"/>
      <c r="AQ70" s="12"/>
      <c r="AR70" s="12"/>
      <c r="AS70" s="12"/>
      <c r="AT70" s="12"/>
      <c r="AU70" s="12"/>
      <c r="AV70" s="12"/>
      <c r="AW70" s="12"/>
      <c r="AX70" s="12"/>
      <c r="AY70" s="12"/>
      <c r="AZ70" s="12"/>
      <c r="BA70" s="12"/>
      <c r="BB70" s="12"/>
      <c r="BC70" s="12"/>
      <c r="BD70" s="12"/>
      <c r="BE70" s="12"/>
      <c r="BF70" s="12"/>
      <c r="BG70" s="12"/>
      <c r="BH70" s="12"/>
      <c r="BI70" s="12"/>
      <c r="BJ70" s="12"/>
      <c r="BK70" s="12"/>
      <c r="BL70" s="12"/>
      <c r="BM70" s="12"/>
      <c r="BN70" s="12"/>
      <c r="BO70" s="12"/>
      <c r="BP70" s="12"/>
      <c r="BQ70" s="12"/>
      <c r="BR70" s="12"/>
      <c r="BS70" s="12"/>
      <c r="BT70" s="12"/>
      <c r="BU70" s="12"/>
      <c r="BV70" s="12"/>
      <c r="BW70" s="12"/>
      <c r="BX70" s="12"/>
      <c r="BY70" s="12"/>
      <c r="BZ70" s="12"/>
      <c r="CA70" s="12"/>
      <c r="CB70" s="12"/>
      <c r="CC70" s="12"/>
      <c r="CD70" s="12"/>
      <c r="CE70" s="12"/>
      <c r="CF70" s="12"/>
      <c r="CG70" s="12"/>
      <c r="CH70" s="12"/>
      <c r="CI70" s="12"/>
      <c r="CJ70" s="12"/>
      <c r="CK70" s="12"/>
      <c r="CL70" s="12"/>
      <c r="CM70" s="12"/>
      <c r="CN70" s="12"/>
      <c r="CO70" s="12"/>
      <c r="CP70" s="12"/>
      <c r="CQ70" s="12"/>
      <c r="CR70" s="12"/>
      <c r="CS70" s="12"/>
      <c r="CT70" s="12"/>
      <c r="CU70" s="12"/>
      <c r="CV70" s="12"/>
      <c r="CW70" s="12"/>
      <c r="CX70" s="12"/>
      <c r="CY70" s="12"/>
      <c r="CZ70" s="12"/>
      <c r="DA70" s="12"/>
      <c r="DB70" s="12"/>
      <c r="DC70" s="12"/>
    </row>
    <row r="71" spans="1:107" s="10" customFormat="1" ht="38.25">
      <c r="A71" s="3" t="s">
        <v>295</v>
      </c>
      <c r="B71" s="28" t="s">
        <v>231</v>
      </c>
      <c r="C71" s="6" t="s">
        <v>270</v>
      </c>
      <c r="D71" s="28" t="s">
        <v>277</v>
      </c>
      <c r="E71" s="6" t="s">
        <v>296</v>
      </c>
      <c r="F71" s="6" t="s">
        <v>279</v>
      </c>
      <c r="G71" s="6" t="s">
        <v>280</v>
      </c>
      <c r="H71" s="3" t="s">
        <v>35</v>
      </c>
      <c r="I71" s="1" t="s">
        <v>27</v>
      </c>
      <c r="J71" s="53">
        <v>50</v>
      </c>
      <c r="K71" s="48" t="s">
        <v>28</v>
      </c>
      <c r="L71" s="50"/>
      <c r="M71" s="37"/>
      <c r="N71" s="39" t="s">
        <v>30</v>
      </c>
      <c r="O71" s="38" t="s">
        <v>52</v>
      </c>
      <c r="P71" s="5"/>
      <c r="Q71" s="12"/>
      <c r="R71" s="12"/>
      <c r="S71" s="12"/>
      <c r="T71" s="12"/>
      <c r="U71" s="12"/>
      <c r="V71" s="12"/>
      <c r="W71" s="12"/>
      <c r="X71" s="12"/>
      <c r="Y71" s="12"/>
      <c r="Z71" s="12"/>
      <c r="AA71" s="12"/>
      <c r="AB71" s="12"/>
      <c r="AC71" s="12"/>
      <c r="AD71" s="12"/>
      <c r="AE71" s="12"/>
      <c r="AF71" s="12"/>
      <c r="AG71" s="12"/>
      <c r="AH71" s="12"/>
      <c r="AI71" s="12"/>
      <c r="AJ71" s="12"/>
      <c r="AK71" s="12"/>
      <c r="AL71" s="12"/>
      <c r="AM71" s="12"/>
      <c r="AN71" s="12"/>
      <c r="AO71" s="12"/>
      <c r="AP71" s="12"/>
      <c r="AQ71" s="12"/>
      <c r="AR71" s="12"/>
      <c r="AS71" s="12"/>
      <c r="AT71" s="12"/>
      <c r="AU71" s="12"/>
      <c r="AV71" s="12"/>
      <c r="AW71" s="12"/>
      <c r="AX71" s="12"/>
      <c r="AY71" s="12"/>
      <c r="AZ71" s="12"/>
      <c r="BA71" s="12"/>
      <c r="BB71" s="12"/>
      <c r="BC71" s="12"/>
      <c r="BD71" s="12"/>
      <c r="BE71" s="12"/>
      <c r="BF71" s="12"/>
      <c r="BG71" s="12"/>
      <c r="BH71" s="12"/>
      <c r="BI71" s="12"/>
      <c r="BJ71" s="12"/>
      <c r="BK71" s="12"/>
      <c r="BL71" s="12"/>
      <c r="BM71" s="12"/>
      <c r="BN71" s="12"/>
      <c r="BO71" s="12"/>
      <c r="BP71" s="12"/>
      <c r="BQ71" s="12"/>
      <c r="BR71" s="12"/>
      <c r="BS71" s="12"/>
      <c r="BT71" s="12"/>
      <c r="BU71" s="12"/>
      <c r="BV71" s="12"/>
      <c r="BW71" s="12"/>
      <c r="BX71" s="12"/>
      <c r="BY71" s="12"/>
      <c r="BZ71" s="12"/>
      <c r="CA71" s="12"/>
      <c r="CB71" s="12"/>
      <c r="CC71" s="12"/>
      <c r="CD71" s="12"/>
      <c r="CE71" s="12"/>
      <c r="CF71" s="12"/>
      <c r="CG71" s="12"/>
      <c r="CH71" s="12"/>
      <c r="CI71" s="12"/>
      <c r="CJ71" s="12"/>
      <c r="CK71" s="12"/>
      <c r="CL71" s="12"/>
      <c r="CM71" s="12"/>
      <c r="CN71" s="12"/>
      <c r="CO71" s="12"/>
      <c r="CP71" s="12"/>
      <c r="CQ71" s="12"/>
      <c r="CR71" s="12"/>
      <c r="CS71" s="12"/>
      <c r="CT71" s="12"/>
      <c r="CU71" s="12"/>
      <c r="CV71" s="12"/>
      <c r="CW71" s="12"/>
      <c r="CX71" s="12"/>
      <c r="CY71" s="12"/>
      <c r="CZ71" s="12"/>
      <c r="DA71" s="12"/>
      <c r="DB71" s="12"/>
      <c r="DC71" s="12"/>
    </row>
    <row r="72" spans="1:107" s="10" customFormat="1" ht="38.25">
      <c r="A72" s="7" t="s">
        <v>297</v>
      </c>
      <c r="B72" s="28" t="s">
        <v>231</v>
      </c>
      <c r="C72" s="6" t="s">
        <v>270</v>
      </c>
      <c r="D72" s="28" t="s">
        <v>277</v>
      </c>
      <c r="E72" s="2" t="s">
        <v>298</v>
      </c>
      <c r="F72" s="6" t="s">
        <v>279</v>
      </c>
      <c r="G72" s="6" t="s">
        <v>280</v>
      </c>
      <c r="H72" s="3" t="s">
        <v>35</v>
      </c>
      <c r="I72" s="1" t="s">
        <v>27</v>
      </c>
      <c r="J72" s="53">
        <v>168</v>
      </c>
      <c r="K72" s="48" t="s">
        <v>28</v>
      </c>
      <c r="L72" s="50"/>
      <c r="M72" s="37"/>
      <c r="N72" s="39" t="s">
        <v>30</v>
      </c>
      <c r="O72" s="38" t="s">
        <v>52</v>
      </c>
      <c r="P72" s="5"/>
      <c r="Q72" s="12"/>
      <c r="R72" s="12"/>
      <c r="S72" s="12"/>
      <c r="T72" s="12"/>
      <c r="U72" s="12"/>
      <c r="V72" s="12"/>
      <c r="W72" s="12"/>
      <c r="X72" s="12"/>
      <c r="Y72" s="12"/>
      <c r="Z72" s="12"/>
      <c r="AA72" s="12"/>
      <c r="AB72" s="12"/>
      <c r="AC72" s="12"/>
      <c r="AD72" s="12"/>
      <c r="AE72" s="12"/>
      <c r="AF72" s="12"/>
      <c r="AG72" s="12"/>
      <c r="AH72" s="12"/>
      <c r="AI72" s="12"/>
      <c r="AJ72" s="12"/>
      <c r="AK72" s="12"/>
      <c r="AL72" s="12"/>
      <c r="AM72" s="12"/>
      <c r="AN72" s="12"/>
      <c r="AO72" s="12"/>
      <c r="AP72" s="12"/>
      <c r="AQ72" s="12"/>
      <c r="AR72" s="12"/>
      <c r="AS72" s="12"/>
      <c r="AT72" s="12"/>
      <c r="AU72" s="12"/>
      <c r="AV72" s="12"/>
      <c r="AW72" s="12"/>
      <c r="AX72" s="12"/>
      <c r="AY72" s="12"/>
      <c r="AZ72" s="12"/>
      <c r="BA72" s="12"/>
      <c r="BB72" s="12"/>
      <c r="BC72" s="12"/>
      <c r="BD72" s="12"/>
      <c r="BE72" s="12"/>
      <c r="BF72" s="12"/>
      <c r="BG72" s="12"/>
      <c r="BH72" s="12"/>
      <c r="BI72" s="12"/>
      <c r="BJ72" s="12"/>
      <c r="BK72" s="12"/>
      <c r="BL72" s="12"/>
      <c r="BM72" s="12"/>
      <c r="BN72" s="12"/>
      <c r="BO72" s="12"/>
      <c r="BP72" s="12"/>
      <c r="BQ72" s="12"/>
      <c r="BR72" s="12"/>
      <c r="BS72" s="12"/>
      <c r="BT72" s="12"/>
      <c r="BU72" s="12"/>
      <c r="BV72" s="12"/>
      <c r="BW72" s="12"/>
      <c r="BX72" s="12"/>
      <c r="BY72" s="12"/>
      <c r="BZ72" s="12"/>
      <c r="CA72" s="12"/>
      <c r="CB72" s="12"/>
      <c r="CC72" s="12"/>
      <c r="CD72" s="12"/>
      <c r="CE72" s="12"/>
      <c r="CF72" s="12"/>
      <c r="CG72" s="12"/>
      <c r="CH72" s="12"/>
      <c r="CI72" s="12"/>
      <c r="CJ72" s="12"/>
      <c r="CK72" s="12"/>
      <c r="CL72" s="12"/>
      <c r="CM72" s="12"/>
      <c r="CN72" s="12"/>
      <c r="CO72" s="12"/>
      <c r="CP72" s="12"/>
      <c r="CQ72" s="12"/>
      <c r="CR72" s="12"/>
      <c r="CS72" s="12"/>
      <c r="CT72" s="12"/>
      <c r="CU72" s="12"/>
      <c r="CV72" s="12"/>
      <c r="CW72" s="12"/>
      <c r="CX72" s="12"/>
      <c r="CY72" s="12"/>
      <c r="CZ72" s="12"/>
      <c r="DA72" s="12"/>
      <c r="DB72" s="12"/>
      <c r="DC72" s="12"/>
    </row>
    <row r="73" spans="1:107" s="10" customFormat="1" ht="38.25">
      <c r="A73" s="7" t="s">
        <v>299</v>
      </c>
      <c r="B73" s="28" t="s">
        <v>231</v>
      </c>
      <c r="C73" s="6" t="s">
        <v>270</v>
      </c>
      <c r="D73" s="28" t="s">
        <v>277</v>
      </c>
      <c r="E73" s="6" t="s">
        <v>300</v>
      </c>
      <c r="F73" s="6" t="s">
        <v>279</v>
      </c>
      <c r="G73" s="6" t="s">
        <v>280</v>
      </c>
      <c r="H73" s="3" t="s">
        <v>35</v>
      </c>
      <c r="I73" s="1" t="s">
        <v>27</v>
      </c>
      <c r="J73" s="53">
        <v>0</v>
      </c>
      <c r="K73" s="48" t="s">
        <v>28</v>
      </c>
      <c r="L73" s="50" t="s">
        <v>241</v>
      </c>
      <c r="M73" s="37"/>
      <c r="N73" s="39" t="s">
        <v>30</v>
      </c>
      <c r="O73" s="38" t="s">
        <v>52</v>
      </c>
      <c r="P73" s="5"/>
      <c r="Q73" s="12"/>
      <c r="R73" s="12"/>
      <c r="S73" s="12"/>
      <c r="T73" s="12"/>
      <c r="U73" s="12"/>
      <c r="V73" s="12"/>
      <c r="W73" s="12"/>
      <c r="X73" s="12"/>
      <c r="Y73" s="12"/>
      <c r="Z73" s="12"/>
      <c r="AA73" s="12"/>
      <c r="AB73" s="12"/>
      <c r="AC73" s="12"/>
      <c r="AD73" s="12"/>
      <c r="AE73" s="12"/>
      <c r="AF73" s="12"/>
      <c r="AG73" s="12"/>
      <c r="AH73" s="12"/>
      <c r="AI73" s="12"/>
      <c r="AJ73" s="12"/>
      <c r="AK73" s="12"/>
      <c r="AL73" s="12"/>
      <c r="AM73" s="12"/>
      <c r="AN73" s="12"/>
      <c r="AO73" s="12"/>
      <c r="AP73" s="12"/>
      <c r="AQ73" s="12"/>
      <c r="AR73" s="12"/>
      <c r="AS73" s="12"/>
      <c r="AT73" s="12"/>
      <c r="AU73" s="12"/>
      <c r="AV73" s="12"/>
      <c r="AW73" s="12"/>
      <c r="AX73" s="12"/>
      <c r="AY73" s="12"/>
      <c r="AZ73" s="12"/>
      <c r="BA73" s="12"/>
      <c r="BB73" s="12"/>
      <c r="BC73" s="12"/>
      <c r="BD73" s="12"/>
      <c r="BE73" s="12"/>
      <c r="BF73" s="12"/>
      <c r="BG73" s="12"/>
      <c r="BH73" s="12"/>
      <c r="BI73" s="12"/>
      <c r="BJ73" s="12"/>
      <c r="BK73" s="12"/>
      <c r="BL73" s="12"/>
      <c r="BM73" s="12"/>
      <c r="BN73" s="12"/>
      <c r="BO73" s="12"/>
      <c r="BP73" s="12"/>
      <c r="BQ73" s="12"/>
      <c r="BR73" s="12"/>
      <c r="BS73" s="12"/>
      <c r="BT73" s="12"/>
      <c r="BU73" s="12"/>
      <c r="BV73" s="12"/>
      <c r="BW73" s="12"/>
      <c r="BX73" s="12"/>
      <c r="BY73" s="12"/>
      <c r="BZ73" s="12"/>
      <c r="CA73" s="12"/>
      <c r="CB73" s="12"/>
      <c r="CC73" s="12"/>
      <c r="CD73" s="12"/>
      <c r="CE73" s="12"/>
      <c r="CF73" s="12"/>
      <c r="CG73" s="12"/>
      <c r="CH73" s="12"/>
      <c r="CI73" s="12"/>
      <c r="CJ73" s="12"/>
      <c r="CK73" s="12"/>
      <c r="CL73" s="12"/>
      <c r="CM73" s="12"/>
      <c r="CN73" s="12"/>
      <c r="CO73" s="12"/>
      <c r="CP73" s="12"/>
      <c r="CQ73" s="12"/>
      <c r="CR73" s="12"/>
      <c r="CS73" s="12"/>
      <c r="CT73" s="12"/>
      <c r="CU73" s="12"/>
      <c r="CV73" s="12"/>
      <c r="CW73" s="12"/>
      <c r="CX73" s="12"/>
      <c r="CY73" s="12"/>
      <c r="CZ73" s="12"/>
      <c r="DA73" s="12"/>
      <c r="DB73" s="12"/>
      <c r="DC73" s="12"/>
    </row>
    <row r="74" spans="1:107" s="10" customFormat="1" ht="38.25">
      <c r="A74" s="7" t="s">
        <v>301</v>
      </c>
      <c r="B74" s="28" t="s">
        <v>231</v>
      </c>
      <c r="C74" s="6" t="s">
        <v>270</v>
      </c>
      <c r="D74" s="28" t="s">
        <v>277</v>
      </c>
      <c r="E74" s="6" t="s">
        <v>302</v>
      </c>
      <c r="F74" s="6" t="s">
        <v>279</v>
      </c>
      <c r="G74" s="6" t="s">
        <v>280</v>
      </c>
      <c r="H74" s="3" t="s">
        <v>35</v>
      </c>
      <c r="I74" s="1" t="s">
        <v>27</v>
      </c>
      <c r="J74" s="53">
        <v>0</v>
      </c>
      <c r="K74" s="48" t="s">
        <v>28</v>
      </c>
      <c r="L74" s="50" t="s">
        <v>241</v>
      </c>
      <c r="M74" s="37"/>
      <c r="N74" s="39" t="s">
        <v>30</v>
      </c>
      <c r="O74" s="38" t="s">
        <v>52</v>
      </c>
      <c r="P74" s="5"/>
      <c r="Q74" s="12"/>
      <c r="R74" s="12"/>
      <c r="S74" s="12"/>
      <c r="T74" s="12"/>
      <c r="U74" s="12"/>
      <c r="V74" s="12"/>
      <c r="W74" s="12"/>
      <c r="X74" s="12"/>
      <c r="Y74" s="12"/>
      <c r="Z74" s="12"/>
      <c r="AA74" s="12"/>
      <c r="AB74" s="12"/>
      <c r="AC74" s="12"/>
      <c r="AD74" s="12"/>
      <c r="AE74" s="12"/>
      <c r="AF74" s="12"/>
      <c r="AG74" s="12"/>
      <c r="AH74" s="12"/>
      <c r="AI74" s="12"/>
      <c r="AJ74" s="12"/>
      <c r="AK74" s="12"/>
      <c r="AL74" s="12"/>
      <c r="AM74" s="12"/>
      <c r="AN74" s="12"/>
      <c r="AO74" s="12"/>
      <c r="AP74" s="12"/>
      <c r="AQ74" s="12"/>
      <c r="AR74" s="12"/>
      <c r="AS74" s="12"/>
      <c r="AT74" s="12"/>
      <c r="AU74" s="12"/>
      <c r="AV74" s="12"/>
      <c r="AW74" s="12"/>
      <c r="AX74" s="12"/>
      <c r="AY74" s="12"/>
      <c r="AZ74" s="12"/>
      <c r="BA74" s="12"/>
      <c r="BB74" s="12"/>
      <c r="BC74" s="12"/>
      <c r="BD74" s="12"/>
      <c r="BE74" s="12"/>
      <c r="BF74" s="12"/>
      <c r="BG74" s="12"/>
      <c r="BH74" s="12"/>
      <c r="BI74" s="12"/>
      <c r="BJ74" s="12"/>
      <c r="BK74" s="12"/>
      <c r="BL74" s="12"/>
      <c r="BM74" s="12"/>
      <c r="BN74" s="12"/>
      <c r="BO74" s="12"/>
      <c r="BP74" s="12"/>
      <c r="BQ74" s="12"/>
      <c r="BR74" s="12"/>
      <c r="BS74" s="12"/>
      <c r="BT74" s="12"/>
      <c r="BU74" s="12"/>
      <c r="BV74" s="12"/>
      <c r="BW74" s="12"/>
      <c r="BX74" s="12"/>
      <c r="BY74" s="12"/>
      <c r="BZ74" s="12"/>
      <c r="CA74" s="12"/>
      <c r="CB74" s="12"/>
      <c r="CC74" s="12"/>
      <c r="CD74" s="12"/>
      <c r="CE74" s="12"/>
      <c r="CF74" s="12"/>
      <c r="CG74" s="12"/>
      <c r="CH74" s="12"/>
      <c r="CI74" s="12"/>
      <c r="CJ74" s="12"/>
      <c r="CK74" s="12"/>
      <c r="CL74" s="12"/>
      <c r="CM74" s="12"/>
      <c r="CN74" s="12"/>
      <c r="CO74" s="12"/>
      <c r="CP74" s="12"/>
      <c r="CQ74" s="12"/>
      <c r="CR74" s="12"/>
      <c r="CS74" s="12"/>
      <c r="CT74" s="12"/>
      <c r="CU74" s="12"/>
      <c r="CV74" s="12"/>
      <c r="CW74" s="12"/>
      <c r="CX74" s="12"/>
      <c r="CY74" s="12"/>
      <c r="CZ74" s="12"/>
      <c r="DA74" s="12"/>
      <c r="DB74" s="12"/>
      <c r="DC74" s="12"/>
    </row>
    <row r="75" spans="1:107" s="10" customFormat="1" ht="38.25">
      <c r="A75" s="7" t="s">
        <v>303</v>
      </c>
      <c r="B75" s="28" t="s">
        <v>231</v>
      </c>
      <c r="C75" s="6" t="s">
        <v>270</v>
      </c>
      <c r="D75" s="28" t="s">
        <v>277</v>
      </c>
      <c r="E75" s="6" t="s">
        <v>304</v>
      </c>
      <c r="F75" s="6" t="s">
        <v>279</v>
      </c>
      <c r="G75" s="6" t="s">
        <v>280</v>
      </c>
      <c r="H75" s="3" t="s">
        <v>35</v>
      </c>
      <c r="I75" s="1" t="s">
        <v>27</v>
      </c>
      <c r="J75" s="53">
        <v>672</v>
      </c>
      <c r="K75" s="48" t="s">
        <v>28</v>
      </c>
      <c r="L75" s="50"/>
      <c r="M75" s="37"/>
      <c r="N75" s="39" t="s">
        <v>30</v>
      </c>
      <c r="O75" s="38" t="s">
        <v>52</v>
      </c>
      <c r="P75" s="5"/>
      <c r="Q75" s="12"/>
      <c r="R75" s="12"/>
      <c r="S75" s="12"/>
      <c r="T75" s="12"/>
      <c r="U75" s="12"/>
      <c r="V75" s="12"/>
      <c r="W75" s="12"/>
      <c r="X75" s="12"/>
      <c r="Y75" s="12"/>
      <c r="Z75" s="12"/>
      <c r="AA75" s="12"/>
      <c r="AB75" s="12"/>
      <c r="AC75" s="12"/>
      <c r="AD75" s="12"/>
      <c r="AE75" s="12"/>
      <c r="AF75" s="12"/>
      <c r="AG75" s="12"/>
      <c r="AH75" s="12"/>
      <c r="AI75" s="12"/>
      <c r="AJ75" s="12"/>
      <c r="AK75" s="12"/>
      <c r="AL75" s="12"/>
      <c r="AM75" s="12"/>
      <c r="AN75" s="12"/>
      <c r="AO75" s="12"/>
      <c r="AP75" s="12"/>
      <c r="AQ75" s="12"/>
      <c r="AR75" s="12"/>
      <c r="AS75" s="12"/>
      <c r="AT75" s="12"/>
      <c r="AU75" s="12"/>
      <c r="AV75" s="12"/>
      <c r="AW75" s="12"/>
      <c r="AX75" s="12"/>
      <c r="AY75" s="12"/>
      <c r="AZ75" s="12"/>
      <c r="BA75" s="12"/>
      <c r="BB75" s="12"/>
      <c r="BC75" s="12"/>
      <c r="BD75" s="12"/>
      <c r="BE75" s="12"/>
      <c r="BF75" s="12"/>
      <c r="BG75" s="12"/>
      <c r="BH75" s="12"/>
      <c r="BI75" s="12"/>
      <c r="BJ75" s="12"/>
      <c r="BK75" s="12"/>
      <c r="BL75" s="12"/>
      <c r="BM75" s="12"/>
      <c r="BN75" s="12"/>
      <c r="BO75" s="12"/>
      <c r="BP75" s="12"/>
      <c r="BQ75" s="12"/>
      <c r="BR75" s="12"/>
      <c r="BS75" s="12"/>
      <c r="BT75" s="12"/>
      <c r="BU75" s="12"/>
      <c r="BV75" s="12"/>
      <c r="BW75" s="12"/>
      <c r="BX75" s="12"/>
      <c r="BY75" s="12"/>
      <c r="BZ75" s="12"/>
      <c r="CA75" s="12"/>
      <c r="CB75" s="12"/>
      <c r="CC75" s="12"/>
      <c r="CD75" s="12"/>
      <c r="CE75" s="12"/>
      <c r="CF75" s="12"/>
      <c r="CG75" s="12"/>
      <c r="CH75" s="12"/>
      <c r="CI75" s="12"/>
      <c r="CJ75" s="12"/>
      <c r="CK75" s="12"/>
      <c r="CL75" s="12"/>
      <c r="CM75" s="12"/>
      <c r="CN75" s="12"/>
      <c r="CO75" s="12"/>
      <c r="CP75" s="12"/>
      <c r="CQ75" s="12"/>
      <c r="CR75" s="12"/>
      <c r="CS75" s="12"/>
      <c r="CT75" s="12"/>
      <c r="CU75" s="12"/>
      <c r="CV75" s="12"/>
      <c r="CW75" s="12"/>
      <c r="CX75" s="12"/>
      <c r="CY75" s="12"/>
      <c r="CZ75" s="12"/>
      <c r="DA75" s="12"/>
      <c r="DB75" s="12"/>
      <c r="DC75" s="12"/>
    </row>
    <row r="76" spans="1:107" s="10" customFormat="1" ht="38.25">
      <c r="A76" s="7" t="s">
        <v>305</v>
      </c>
      <c r="B76" s="28" t="s">
        <v>231</v>
      </c>
      <c r="C76" s="6" t="s">
        <v>270</v>
      </c>
      <c r="D76" s="28" t="s">
        <v>277</v>
      </c>
      <c r="E76" s="6" t="s">
        <v>306</v>
      </c>
      <c r="F76" s="6" t="s">
        <v>307</v>
      </c>
      <c r="G76" s="6" t="s">
        <v>308</v>
      </c>
      <c r="H76" s="3" t="s">
        <v>35</v>
      </c>
      <c r="I76" s="1" t="s">
        <v>27</v>
      </c>
      <c r="J76" s="53">
        <v>5</v>
      </c>
      <c r="K76" s="48" t="s">
        <v>28</v>
      </c>
      <c r="L76" s="50"/>
      <c r="M76" s="37"/>
      <c r="N76" s="39" t="s">
        <v>30</v>
      </c>
      <c r="O76" s="38" t="s">
        <v>52</v>
      </c>
      <c r="P76" s="5"/>
      <c r="Q76" s="12"/>
      <c r="R76" s="12"/>
      <c r="S76" s="12"/>
      <c r="T76" s="12"/>
      <c r="U76" s="12"/>
      <c r="V76" s="12"/>
      <c r="W76" s="12"/>
      <c r="X76" s="12"/>
      <c r="Y76" s="12"/>
      <c r="Z76" s="12"/>
      <c r="AA76" s="12"/>
      <c r="AB76" s="12"/>
      <c r="AC76" s="12"/>
      <c r="AD76" s="12"/>
      <c r="AE76" s="12"/>
      <c r="AF76" s="12"/>
      <c r="AG76" s="12"/>
      <c r="AH76" s="12"/>
      <c r="AI76" s="12"/>
      <c r="AJ76" s="12"/>
      <c r="AK76" s="12"/>
      <c r="AL76" s="12"/>
      <c r="AM76" s="12"/>
      <c r="AN76" s="12"/>
      <c r="AO76" s="12"/>
      <c r="AP76" s="12"/>
      <c r="AQ76" s="12"/>
      <c r="AR76" s="12"/>
      <c r="AS76" s="12"/>
      <c r="AT76" s="12"/>
      <c r="AU76" s="12"/>
      <c r="AV76" s="12"/>
      <c r="AW76" s="12"/>
      <c r="AX76" s="12"/>
      <c r="AY76" s="12"/>
      <c r="AZ76" s="12"/>
      <c r="BA76" s="12"/>
      <c r="BB76" s="12"/>
      <c r="BC76" s="12"/>
      <c r="BD76" s="12"/>
      <c r="BE76" s="12"/>
      <c r="BF76" s="12"/>
      <c r="BG76" s="12"/>
      <c r="BH76" s="12"/>
      <c r="BI76" s="12"/>
      <c r="BJ76" s="12"/>
      <c r="BK76" s="12"/>
      <c r="BL76" s="12"/>
      <c r="BM76" s="12"/>
      <c r="BN76" s="12"/>
      <c r="BO76" s="12"/>
      <c r="BP76" s="12"/>
      <c r="BQ76" s="12"/>
      <c r="BR76" s="12"/>
      <c r="BS76" s="12"/>
      <c r="BT76" s="12"/>
      <c r="BU76" s="12"/>
      <c r="BV76" s="12"/>
      <c r="BW76" s="12"/>
      <c r="BX76" s="12"/>
      <c r="BY76" s="12"/>
      <c r="BZ76" s="12"/>
      <c r="CA76" s="12"/>
      <c r="CB76" s="12"/>
      <c r="CC76" s="12"/>
      <c r="CD76" s="12"/>
      <c r="CE76" s="12"/>
      <c r="CF76" s="12"/>
      <c r="CG76" s="12"/>
      <c r="CH76" s="12"/>
      <c r="CI76" s="12"/>
      <c r="CJ76" s="12"/>
      <c r="CK76" s="12"/>
      <c r="CL76" s="12"/>
      <c r="CM76" s="12"/>
      <c r="CN76" s="12"/>
      <c r="CO76" s="12"/>
      <c r="CP76" s="12"/>
      <c r="CQ76" s="12"/>
      <c r="CR76" s="12"/>
      <c r="CS76" s="12"/>
      <c r="CT76" s="12"/>
      <c r="CU76" s="12"/>
      <c r="CV76" s="12"/>
      <c r="CW76" s="12"/>
      <c r="CX76" s="12"/>
      <c r="CY76" s="12"/>
      <c r="CZ76" s="12"/>
      <c r="DA76" s="12"/>
      <c r="DB76" s="12"/>
      <c r="DC76" s="12"/>
    </row>
    <row r="77" spans="1:107" s="10" customFormat="1" ht="76.5">
      <c r="A77" s="7" t="s">
        <v>309</v>
      </c>
      <c r="B77" s="28" t="s">
        <v>231</v>
      </c>
      <c r="C77" s="6" t="s">
        <v>310</v>
      </c>
      <c r="D77" s="28" t="s">
        <v>271</v>
      </c>
      <c r="E77" s="2" t="s">
        <v>311</v>
      </c>
      <c r="F77" s="2" t="s">
        <v>312</v>
      </c>
      <c r="G77" s="2" t="s">
        <v>313</v>
      </c>
      <c r="H77" s="51" t="s">
        <v>50</v>
      </c>
      <c r="I77" s="1" t="s">
        <v>27</v>
      </c>
      <c r="J77" s="53">
        <v>0</v>
      </c>
      <c r="K77" s="48" t="s">
        <v>28</v>
      </c>
      <c r="L77" s="50" t="s">
        <v>241</v>
      </c>
      <c r="M77" s="37" t="s">
        <v>314</v>
      </c>
      <c r="N77" s="37" t="s">
        <v>52</v>
      </c>
      <c r="O77" s="38" t="s">
        <v>52</v>
      </c>
      <c r="P77" s="5"/>
      <c r="Q77" s="12"/>
      <c r="R77" s="12"/>
      <c r="S77" s="12"/>
      <c r="T77" s="12"/>
      <c r="U77" s="12"/>
      <c r="V77" s="12"/>
      <c r="W77" s="12"/>
      <c r="X77" s="12"/>
      <c r="Y77" s="12"/>
      <c r="Z77" s="12"/>
      <c r="AA77" s="12"/>
      <c r="AB77" s="12"/>
      <c r="AC77" s="12"/>
      <c r="AD77" s="12"/>
      <c r="AE77" s="12"/>
      <c r="AF77" s="12"/>
      <c r="AG77" s="12"/>
      <c r="AH77" s="12"/>
      <c r="AI77" s="12"/>
      <c r="AJ77" s="12"/>
      <c r="AK77" s="12"/>
      <c r="AL77" s="12"/>
      <c r="AM77" s="12"/>
      <c r="AN77" s="12"/>
      <c r="AO77" s="12"/>
      <c r="AP77" s="12"/>
      <c r="AQ77" s="12"/>
      <c r="AR77" s="12"/>
      <c r="AS77" s="12"/>
      <c r="AT77" s="12"/>
      <c r="AU77" s="12"/>
      <c r="AV77" s="12"/>
      <c r="AW77" s="12"/>
      <c r="AX77" s="12"/>
      <c r="AY77" s="12"/>
      <c r="AZ77" s="12"/>
      <c r="BA77" s="12"/>
      <c r="BB77" s="12"/>
      <c r="BC77" s="12"/>
      <c r="BD77" s="12"/>
      <c r="BE77" s="12"/>
      <c r="BF77" s="12"/>
      <c r="BG77" s="12"/>
      <c r="BH77" s="12"/>
      <c r="BI77" s="12"/>
      <c r="BJ77" s="12"/>
      <c r="BK77" s="12"/>
      <c r="BL77" s="12"/>
      <c r="BM77" s="12"/>
      <c r="BN77" s="12"/>
      <c r="BO77" s="12"/>
      <c r="BP77" s="12"/>
      <c r="BQ77" s="12"/>
      <c r="BR77" s="12"/>
      <c r="BS77" s="12"/>
      <c r="BT77" s="12"/>
      <c r="BU77" s="12"/>
      <c r="BV77" s="12"/>
      <c r="BW77" s="12"/>
      <c r="BX77" s="12"/>
      <c r="BY77" s="12"/>
      <c r="BZ77" s="12"/>
      <c r="CA77" s="12"/>
      <c r="CB77" s="12"/>
      <c r="CC77" s="12"/>
      <c r="CD77" s="12"/>
      <c r="CE77" s="12"/>
      <c r="CF77" s="12"/>
      <c r="CG77" s="12"/>
      <c r="CH77" s="12"/>
      <c r="CI77" s="12"/>
      <c r="CJ77" s="12"/>
      <c r="CK77" s="12"/>
      <c r="CL77" s="12"/>
      <c r="CM77" s="12"/>
      <c r="CN77" s="12"/>
      <c r="CO77" s="12"/>
      <c r="CP77" s="12"/>
      <c r="CQ77" s="12"/>
      <c r="CR77" s="12"/>
      <c r="CS77" s="12"/>
      <c r="CT77" s="12"/>
      <c r="CU77" s="12"/>
      <c r="CV77" s="12"/>
      <c r="CW77" s="12"/>
      <c r="CX77" s="12"/>
      <c r="CY77" s="12"/>
      <c r="CZ77" s="12"/>
      <c r="DA77" s="12"/>
      <c r="DB77" s="12"/>
      <c r="DC77" s="12"/>
    </row>
    <row r="78" spans="1:107" s="10" customFormat="1" ht="76.5">
      <c r="A78" s="7" t="s">
        <v>315</v>
      </c>
      <c r="B78" s="28" t="s">
        <v>231</v>
      </c>
      <c r="C78" s="6" t="s">
        <v>310</v>
      </c>
      <c r="D78" s="28" t="s">
        <v>271</v>
      </c>
      <c r="E78" s="2" t="s">
        <v>316</v>
      </c>
      <c r="F78" s="2" t="s">
        <v>317</v>
      </c>
      <c r="G78" s="2" t="s">
        <v>318</v>
      </c>
      <c r="H78" s="7" t="s">
        <v>35</v>
      </c>
      <c r="I78" s="1" t="s">
        <v>27</v>
      </c>
      <c r="J78" s="53">
        <v>0</v>
      </c>
      <c r="K78" s="48" t="s">
        <v>28</v>
      </c>
      <c r="L78" s="50" t="s">
        <v>241</v>
      </c>
      <c r="M78" s="37" t="s">
        <v>314</v>
      </c>
      <c r="N78" s="37" t="s">
        <v>52</v>
      </c>
      <c r="O78" s="38" t="s">
        <v>52</v>
      </c>
      <c r="P78" s="5"/>
      <c r="Q78" s="12"/>
      <c r="R78" s="12"/>
      <c r="S78" s="12"/>
      <c r="T78" s="12"/>
      <c r="U78" s="12"/>
      <c r="V78" s="12"/>
      <c r="W78" s="12"/>
      <c r="X78" s="12"/>
      <c r="Y78" s="12"/>
      <c r="Z78" s="12"/>
      <c r="AA78" s="12"/>
      <c r="AB78" s="12"/>
      <c r="AC78" s="12"/>
      <c r="AD78" s="12"/>
      <c r="AE78" s="12"/>
      <c r="AF78" s="12"/>
      <c r="AG78" s="12"/>
      <c r="AH78" s="12"/>
      <c r="AI78" s="12"/>
      <c r="AJ78" s="12"/>
      <c r="AK78" s="12"/>
      <c r="AL78" s="12"/>
      <c r="AM78" s="12"/>
      <c r="AN78" s="12"/>
      <c r="AO78" s="12"/>
      <c r="AP78" s="12"/>
      <c r="AQ78" s="12"/>
      <c r="AR78" s="12"/>
      <c r="AS78" s="12"/>
      <c r="AT78" s="12"/>
      <c r="AU78" s="12"/>
      <c r="AV78" s="12"/>
      <c r="AW78" s="12"/>
      <c r="AX78" s="12"/>
      <c r="AY78" s="12"/>
      <c r="AZ78" s="12"/>
      <c r="BA78" s="12"/>
      <c r="BB78" s="12"/>
      <c r="BC78" s="12"/>
      <c r="BD78" s="12"/>
      <c r="BE78" s="12"/>
      <c r="BF78" s="12"/>
      <c r="BG78" s="12"/>
      <c r="BH78" s="12"/>
      <c r="BI78" s="12"/>
      <c r="BJ78" s="12"/>
      <c r="BK78" s="12"/>
      <c r="BL78" s="12"/>
      <c r="BM78" s="12"/>
      <c r="BN78" s="12"/>
      <c r="BO78" s="12"/>
      <c r="BP78" s="12"/>
      <c r="BQ78" s="12"/>
      <c r="BR78" s="12"/>
      <c r="BS78" s="12"/>
      <c r="BT78" s="12"/>
      <c r="BU78" s="12"/>
      <c r="BV78" s="12"/>
      <c r="BW78" s="12"/>
      <c r="BX78" s="12"/>
      <c r="BY78" s="12"/>
      <c r="BZ78" s="12"/>
      <c r="CA78" s="12"/>
      <c r="CB78" s="12"/>
      <c r="CC78" s="12"/>
      <c r="CD78" s="12"/>
      <c r="CE78" s="12"/>
      <c r="CF78" s="12"/>
      <c r="CG78" s="12"/>
      <c r="CH78" s="12"/>
      <c r="CI78" s="12"/>
      <c r="CJ78" s="12"/>
      <c r="CK78" s="12"/>
      <c r="CL78" s="12"/>
      <c r="CM78" s="12"/>
      <c r="CN78" s="12"/>
      <c r="CO78" s="12"/>
      <c r="CP78" s="12"/>
      <c r="CQ78" s="12"/>
      <c r="CR78" s="12"/>
      <c r="CS78" s="12"/>
      <c r="CT78" s="12"/>
      <c r="CU78" s="12"/>
      <c r="CV78" s="12"/>
      <c r="CW78" s="12"/>
      <c r="CX78" s="12"/>
      <c r="CY78" s="12"/>
      <c r="CZ78" s="12"/>
      <c r="DA78" s="12"/>
      <c r="DB78" s="12"/>
      <c r="DC78" s="12"/>
    </row>
    <row r="79" spans="1:107" s="10" customFormat="1" ht="38.25">
      <c r="A79" s="7" t="s">
        <v>319</v>
      </c>
      <c r="B79" s="28" t="s">
        <v>231</v>
      </c>
      <c r="C79" s="6" t="s">
        <v>310</v>
      </c>
      <c r="D79" s="28" t="s">
        <v>271</v>
      </c>
      <c r="E79" s="2" t="s">
        <v>320</v>
      </c>
      <c r="F79" s="2" t="s">
        <v>321</v>
      </c>
      <c r="G79" s="2" t="s">
        <v>322</v>
      </c>
      <c r="H79" s="3" t="s">
        <v>35</v>
      </c>
      <c r="I79" s="1" t="s">
        <v>27</v>
      </c>
      <c r="J79" s="53">
        <v>166</v>
      </c>
      <c r="K79" s="48" t="s">
        <v>28</v>
      </c>
      <c r="L79" s="50"/>
      <c r="M79" s="37" t="s">
        <v>314</v>
      </c>
      <c r="N79" s="37" t="s">
        <v>52</v>
      </c>
      <c r="O79" s="38" t="s">
        <v>52</v>
      </c>
      <c r="P79" s="5"/>
      <c r="Q79" s="12"/>
      <c r="R79" s="12"/>
      <c r="S79" s="12"/>
      <c r="T79" s="12"/>
      <c r="U79" s="12"/>
      <c r="V79" s="12"/>
      <c r="W79" s="12"/>
      <c r="X79" s="12"/>
      <c r="Y79" s="12"/>
      <c r="Z79" s="12"/>
      <c r="AA79" s="12"/>
      <c r="AB79" s="12"/>
      <c r="AC79" s="12"/>
      <c r="AD79" s="12"/>
      <c r="AE79" s="12"/>
      <c r="AF79" s="12"/>
      <c r="AG79" s="12"/>
      <c r="AH79" s="12"/>
      <c r="AI79" s="12"/>
      <c r="AJ79" s="12"/>
      <c r="AK79" s="12"/>
      <c r="AL79" s="12"/>
      <c r="AM79" s="12"/>
      <c r="AN79" s="12"/>
      <c r="AO79" s="12"/>
      <c r="AP79" s="12"/>
      <c r="AQ79" s="12"/>
      <c r="AR79" s="12"/>
      <c r="AS79" s="12"/>
      <c r="AT79" s="12"/>
      <c r="AU79" s="12"/>
      <c r="AV79" s="12"/>
      <c r="AW79" s="12"/>
      <c r="AX79" s="12"/>
      <c r="AY79" s="12"/>
      <c r="AZ79" s="12"/>
      <c r="BA79" s="12"/>
      <c r="BB79" s="12"/>
      <c r="BC79" s="12"/>
      <c r="BD79" s="12"/>
      <c r="BE79" s="12"/>
      <c r="BF79" s="12"/>
      <c r="BG79" s="12"/>
      <c r="BH79" s="12"/>
      <c r="BI79" s="12"/>
      <c r="BJ79" s="12"/>
      <c r="BK79" s="12"/>
      <c r="BL79" s="12"/>
      <c r="BM79" s="12"/>
      <c r="BN79" s="12"/>
      <c r="BO79" s="12"/>
      <c r="BP79" s="12"/>
      <c r="BQ79" s="12"/>
      <c r="BR79" s="12"/>
      <c r="BS79" s="12"/>
      <c r="BT79" s="12"/>
      <c r="BU79" s="12"/>
      <c r="BV79" s="12"/>
      <c r="BW79" s="12"/>
      <c r="BX79" s="12"/>
      <c r="BY79" s="12"/>
      <c r="BZ79" s="12"/>
      <c r="CA79" s="12"/>
      <c r="CB79" s="12"/>
      <c r="CC79" s="12"/>
      <c r="CD79" s="12"/>
      <c r="CE79" s="12"/>
      <c r="CF79" s="12"/>
      <c r="CG79" s="12"/>
      <c r="CH79" s="12"/>
      <c r="CI79" s="12"/>
      <c r="CJ79" s="12"/>
      <c r="CK79" s="12"/>
      <c r="CL79" s="12"/>
      <c r="CM79" s="12"/>
      <c r="CN79" s="12"/>
      <c r="CO79" s="12"/>
      <c r="CP79" s="12"/>
      <c r="CQ79" s="12"/>
      <c r="CR79" s="12"/>
      <c r="CS79" s="12"/>
      <c r="CT79" s="12"/>
      <c r="CU79" s="12"/>
      <c r="CV79" s="12"/>
      <c r="CW79" s="12"/>
      <c r="CX79" s="12"/>
      <c r="CY79" s="12"/>
      <c r="CZ79" s="12"/>
      <c r="DA79" s="12"/>
      <c r="DB79" s="12"/>
      <c r="DC79" s="12"/>
    </row>
    <row r="80" spans="1:107" s="10" customFormat="1" ht="63.75">
      <c r="A80" s="7" t="s">
        <v>323</v>
      </c>
      <c r="B80" s="28" t="s">
        <v>231</v>
      </c>
      <c r="C80" s="6" t="s">
        <v>310</v>
      </c>
      <c r="D80" s="28" t="s">
        <v>271</v>
      </c>
      <c r="E80" s="2" t="s">
        <v>324</v>
      </c>
      <c r="F80" s="2" t="s">
        <v>325</v>
      </c>
      <c r="G80" s="2" t="s">
        <v>326</v>
      </c>
      <c r="H80" s="3" t="s">
        <v>35</v>
      </c>
      <c r="I80" s="1" t="s">
        <v>27</v>
      </c>
      <c r="J80" s="53">
        <v>166</v>
      </c>
      <c r="K80" s="48" t="s">
        <v>28</v>
      </c>
      <c r="L80" s="50"/>
      <c r="M80" s="37" t="s">
        <v>314</v>
      </c>
      <c r="N80" s="37" t="s">
        <v>52</v>
      </c>
      <c r="O80" s="38" t="s">
        <v>52</v>
      </c>
      <c r="P80" s="5"/>
      <c r="Q80" s="12"/>
      <c r="R80" s="12"/>
      <c r="S80" s="12"/>
      <c r="T80" s="12"/>
      <c r="U80" s="12"/>
      <c r="V80" s="12"/>
      <c r="W80" s="12"/>
      <c r="X80" s="12"/>
      <c r="Y80" s="12"/>
      <c r="Z80" s="12"/>
      <c r="AA80" s="12"/>
      <c r="AB80" s="12"/>
      <c r="AC80" s="12"/>
      <c r="AD80" s="12"/>
      <c r="AE80" s="12"/>
      <c r="AF80" s="12"/>
      <c r="AG80" s="12"/>
      <c r="AH80" s="12"/>
      <c r="AI80" s="12"/>
      <c r="AJ80" s="12"/>
      <c r="AK80" s="12"/>
      <c r="AL80" s="12"/>
      <c r="AM80" s="12"/>
      <c r="AN80" s="12"/>
      <c r="AO80" s="12"/>
      <c r="AP80" s="12"/>
      <c r="AQ80" s="12"/>
      <c r="AR80" s="12"/>
      <c r="AS80" s="12"/>
      <c r="AT80" s="12"/>
      <c r="AU80" s="12"/>
      <c r="AV80" s="12"/>
      <c r="AW80" s="12"/>
      <c r="AX80" s="12"/>
      <c r="AY80" s="12"/>
      <c r="AZ80" s="12"/>
      <c r="BA80" s="12"/>
      <c r="BB80" s="12"/>
      <c r="BC80" s="12"/>
      <c r="BD80" s="12"/>
      <c r="BE80" s="12"/>
      <c r="BF80" s="12"/>
      <c r="BG80" s="12"/>
      <c r="BH80" s="12"/>
      <c r="BI80" s="12"/>
      <c r="BJ80" s="12"/>
      <c r="BK80" s="12"/>
      <c r="BL80" s="12"/>
      <c r="BM80" s="12"/>
      <c r="BN80" s="12"/>
      <c r="BO80" s="12"/>
      <c r="BP80" s="12"/>
      <c r="BQ80" s="12"/>
      <c r="BR80" s="12"/>
      <c r="BS80" s="12"/>
      <c r="BT80" s="12"/>
      <c r="BU80" s="12"/>
      <c r="BV80" s="12"/>
      <c r="BW80" s="12"/>
      <c r="BX80" s="12"/>
      <c r="BY80" s="12"/>
      <c r="BZ80" s="12"/>
      <c r="CA80" s="12"/>
      <c r="CB80" s="12"/>
      <c r="CC80" s="12"/>
      <c r="CD80" s="12"/>
      <c r="CE80" s="12"/>
      <c r="CF80" s="12"/>
      <c r="CG80" s="12"/>
      <c r="CH80" s="12"/>
      <c r="CI80" s="12"/>
      <c r="CJ80" s="12"/>
      <c r="CK80" s="12"/>
      <c r="CL80" s="12"/>
      <c r="CM80" s="12"/>
      <c r="CN80" s="12"/>
      <c r="CO80" s="12"/>
      <c r="CP80" s="12"/>
      <c r="CQ80" s="12"/>
      <c r="CR80" s="12"/>
      <c r="CS80" s="12"/>
      <c r="CT80" s="12"/>
      <c r="CU80" s="12"/>
      <c r="CV80" s="12"/>
      <c r="CW80" s="12"/>
      <c r="CX80" s="12"/>
      <c r="CY80" s="12"/>
      <c r="CZ80" s="12"/>
      <c r="DA80" s="12"/>
      <c r="DB80" s="12"/>
      <c r="DC80" s="12"/>
    </row>
    <row r="81" spans="1:107" s="10" customFormat="1" ht="153">
      <c r="A81" s="7" t="s">
        <v>327</v>
      </c>
      <c r="B81" s="28" t="s">
        <v>231</v>
      </c>
      <c r="C81" s="6" t="s">
        <v>328</v>
      </c>
      <c r="D81" s="28" t="s">
        <v>329</v>
      </c>
      <c r="E81" s="2" t="s">
        <v>330</v>
      </c>
      <c r="F81" s="2" t="s">
        <v>331</v>
      </c>
      <c r="G81" s="2" t="s">
        <v>332</v>
      </c>
      <c r="H81" s="7" t="s">
        <v>35</v>
      </c>
      <c r="I81" s="1" t="s">
        <v>27</v>
      </c>
      <c r="J81" s="53">
        <v>0</v>
      </c>
      <c r="K81" s="48" t="s">
        <v>28</v>
      </c>
      <c r="L81" s="50" t="s">
        <v>241</v>
      </c>
      <c r="M81" s="37"/>
      <c r="N81" s="37" t="s">
        <v>30</v>
      </c>
      <c r="O81" s="38" t="s">
        <v>52</v>
      </c>
      <c r="P81" s="5"/>
      <c r="Q81" s="12"/>
      <c r="R81" s="12"/>
      <c r="S81" s="12"/>
      <c r="T81" s="12"/>
      <c r="U81" s="12"/>
      <c r="V81" s="12"/>
      <c r="W81" s="12"/>
      <c r="X81" s="12"/>
      <c r="Y81" s="12"/>
      <c r="Z81" s="12"/>
      <c r="AA81" s="12"/>
      <c r="AB81" s="12"/>
      <c r="AC81" s="12"/>
      <c r="AD81" s="12"/>
      <c r="AE81" s="12"/>
      <c r="AF81" s="12"/>
      <c r="AG81" s="12"/>
      <c r="AH81" s="12"/>
      <c r="AI81" s="12"/>
      <c r="AJ81" s="12"/>
      <c r="AK81" s="12"/>
      <c r="AL81" s="12"/>
      <c r="AM81" s="12"/>
      <c r="AN81" s="12"/>
      <c r="AO81" s="12"/>
      <c r="AP81" s="12"/>
      <c r="AQ81" s="12"/>
      <c r="AR81" s="12"/>
      <c r="AS81" s="12"/>
      <c r="AT81" s="12"/>
      <c r="AU81" s="12"/>
      <c r="AV81" s="12"/>
      <c r="AW81" s="12"/>
      <c r="AX81" s="12"/>
      <c r="AY81" s="12"/>
      <c r="AZ81" s="12"/>
      <c r="BA81" s="12"/>
      <c r="BB81" s="12"/>
      <c r="BC81" s="12"/>
      <c r="BD81" s="12"/>
      <c r="BE81" s="12"/>
      <c r="BF81" s="12"/>
      <c r="BG81" s="12"/>
      <c r="BH81" s="12"/>
      <c r="BI81" s="12"/>
      <c r="BJ81" s="12"/>
      <c r="BK81" s="12"/>
      <c r="BL81" s="12"/>
      <c r="BM81" s="12"/>
      <c r="BN81" s="12"/>
      <c r="BO81" s="12"/>
      <c r="BP81" s="12"/>
      <c r="BQ81" s="12"/>
      <c r="BR81" s="12"/>
      <c r="BS81" s="12"/>
      <c r="BT81" s="12"/>
      <c r="BU81" s="12"/>
      <c r="BV81" s="12"/>
      <c r="BW81" s="12"/>
      <c r="BX81" s="12"/>
      <c r="BY81" s="12"/>
      <c r="BZ81" s="12"/>
      <c r="CA81" s="12"/>
      <c r="CB81" s="12"/>
      <c r="CC81" s="12"/>
      <c r="CD81" s="12"/>
      <c r="CE81" s="12"/>
      <c r="CF81" s="12"/>
      <c r="CG81" s="12"/>
      <c r="CH81" s="12"/>
      <c r="CI81" s="12"/>
      <c r="CJ81" s="12"/>
      <c r="CK81" s="12"/>
      <c r="CL81" s="12"/>
      <c r="CM81" s="12"/>
      <c r="CN81" s="12"/>
      <c r="CO81" s="12"/>
      <c r="CP81" s="12"/>
      <c r="CQ81" s="12"/>
      <c r="CR81" s="12"/>
      <c r="CS81" s="12"/>
      <c r="CT81" s="12"/>
      <c r="CU81" s="12"/>
      <c r="CV81" s="12"/>
      <c r="CW81" s="12"/>
      <c r="CX81" s="12"/>
      <c r="CY81" s="12"/>
      <c r="CZ81" s="12"/>
      <c r="DA81" s="12"/>
      <c r="DB81" s="12"/>
      <c r="DC81" s="12"/>
    </row>
    <row r="82" spans="1:107" s="10" customFormat="1" ht="114.75">
      <c r="A82" s="7" t="s">
        <v>333</v>
      </c>
      <c r="B82" s="28" t="s">
        <v>231</v>
      </c>
      <c r="C82" s="6" t="s">
        <v>334</v>
      </c>
      <c r="D82" s="28" t="s">
        <v>329</v>
      </c>
      <c r="E82" s="2" t="s">
        <v>335</v>
      </c>
      <c r="F82" s="2" t="s">
        <v>336</v>
      </c>
      <c r="G82" s="2" t="s">
        <v>337</v>
      </c>
      <c r="H82" s="3" t="s">
        <v>35</v>
      </c>
      <c r="I82" s="1" t="s">
        <v>27</v>
      </c>
      <c r="J82" s="53">
        <v>0</v>
      </c>
      <c r="K82" s="48" t="s">
        <v>28</v>
      </c>
      <c r="L82" s="50" t="s">
        <v>241</v>
      </c>
      <c r="M82" s="37" t="s">
        <v>338</v>
      </c>
      <c r="N82" s="37" t="s">
        <v>52</v>
      </c>
      <c r="O82" s="38" t="s">
        <v>52</v>
      </c>
      <c r="P82" s="5"/>
      <c r="Q82" s="12"/>
      <c r="R82" s="12"/>
      <c r="S82" s="12"/>
      <c r="T82" s="12"/>
      <c r="U82" s="12"/>
      <c r="V82" s="12"/>
      <c r="W82" s="12"/>
      <c r="X82" s="12"/>
      <c r="Y82" s="12"/>
      <c r="Z82" s="12"/>
      <c r="AA82" s="12"/>
      <c r="AB82" s="12"/>
      <c r="AC82" s="12"/>
      <c r="AD82" s="12"/>
      <c r="AE82" s="12"/>
      <c r="AF82" s="12"/>
      <c r="AG82" s="12"/>
      <c r="AH82" s="12"/>
      <c r="AI82" s="12"/>
      <c r="AJ82" s="12"/>
      <c r="AK82" s="12"/>
      <c r="AL82" s="12"/>
      <c r="AM82" s="12"/>
      <c r="AN82" s="12"/>
      <c r="AO82" s="12"/>
      <c r="AP82" s="12"/>
      <c r="AQ82" s="12"/>
      <c r="AR82" s="12"/>
      <c r="AS82" s="12"/>
      <c r="AT82" s="12"/>
      <c r="AU82" s="12"/>
      <c r="AV82" s="12"/>
      <c r="AW82" s="12"/>
      <c r="AX82" s="12"/>
      <c r="AY82" s="12"/>
      <c r="AZ82" s="12"/>
      <c r="BA82" s="12"/>
      <c r="BB82" s="12"/>
      <c r="BC82" s="12"/>
      <c r="BD82" s="12"/>
      <c r="BE82" s="12"/>
      <c r="BF82" s="12"/>
      <c r="BG82" s="12"/>
      <c r="BH82" s="12"/>
      <c r="BI82" s="12"/>
      <c r="BJ82" s="12"/>
      <c r="BK82" s="12"/>
      <c r="BL82" s="12"/>
      <c r="BM82" s="12"/>
      <c r="BN82" s="12"/>
      <c r="BO82" s="12"/>
      <c r="BP82" s="12"/>
      <c r="BQ82" s="12"/>
      <c r="BR82" s="12"/>
      <c r="BS82" s="12"/>
      <c r="BT82" s="12"/>
      <c r="BU82" s="12"/>
      <c r="BV82" s="12"/>
      <c r="BW82" s="12"/>
      <c r="BX82" s="12"/>
      <c r="BY82" s="12"/>
      <c r="BZ82" s="12"/>
      <c r="CA82" s="12"/>
      <c r="CB82" s="12"/>
      <c r="CC82" s="12"/>
      <c r="CD82" s="12"/>
      <c r="CE82" s="12"/>
      <c r="CF82" s="12"/>
      <c r="CG82" s="12"/>
      <c r="CH82" s="12"/>
      <c r="CI82" s="12"/>
      <c r="CJ82" s="12"/>
      <c r="CK82" s="12"/>
      <c r="CL82" s="12"/>
      <c r="CM82" s="12"/>
      <c r="CN82" s="12"/>
      <c r="CO82" s="12"/>
      <c r="CP82" s="12"/>
      <c r="CQ82" s="12"/>
      <c r="CR82" s="12"/>
      <c r="CS82" s="12"/>
      <c r="CT82" s="12"/>
      <c r="CU82" s="12"/>
      <c r="CV82" s="12"/>
      <c r="CW82" s="12"/>
      <c r="CX82" s="12"/>
      <c r="CY82" s="12"/>
      <c r="CZ82" s="12"/>
      <c r="DA82" s="12"/>
      <c r="DB82" s="12"/>
      <c r="DC82" s="12"/>
    </row>
    <row r="83" spans="1:107" s="10" customFormat="1" ht="102">
      <c r="A83" s="7" t="s">
        <v>339</v>
      </c>
      <c r="B83" s="28" t="s">
        <v>231</v>
      </c>
      <c r="C83" s="6" t="s">
        <v>340</v>
      </c>
      <c r="D83" s="28" t="s">
        <v>341</v>
      </c>
      <c r="E83" s="2" t="s">
        <v>342</v>
      </c>
      <c r="F83" s="2" t="s">
        <v>343</v>
      </c>
      <c r="G83" s="2" t="s">
        <v>344</v>
      </c>
      <c r="H83" s="7" t="s">
        <v>35</v>
      </c>
      <c r="I83" s="1" t="s">
        <v>27</v>
      </c>
      <c r="J83" s="53">
        <v>0</v>
      </c>
      <c r="K83" s="48" t="s">
        <v>28</v>
      </c>
      <c r="L83" s="50" t="s">
        <v>241</v>
      </c>
      <c r="M83" s="37"/>
      <c r="N83" s="37" t="s">
        <v>30</v>
      </c>
      <c r="O83" s="38" t="s">
        <v>52</v>
      </c>
      <c r="P83" s="5"/>
      <c r="Q83" s="12"/>
      <c r="R83" s="12"/>
      <c r="S83" s="12"/>
      <c r="T83" s="12"/>
      <c r="U83" s="12"/>
      <c r="V83" s="12"/>
      <c r="W83" s="12"/>
      <c r="X83" s="12"/>
      <c r="Y83" s="12"/>
      <c r="Z83" s="12"/>
      <c r="AA83" s="12"/>
      <c r="AB83" s="12"/>
      <c r="AC83" s="12"/>
      <c r="AD83" s="12"/>
      <c r="AE83" s="12"/>
      <c r="AF83" s="12"/>
      <c r="AG83" s="12"/>
      <c r="AH83" s="12"/>
      <c r="AI83" s="12"/>
      <c r="AJ83" s="12"/>
      <c r="AK83" s="12"/>
      <c r="AL83" s="12"/>
      <c r="AM83" s="12"/>
      <c r="AN83" s="12"/>
      <c r="AO83" s="12"/>
      <c r="AP83" s="12"/>
      <c r="AQ83" s="12"/>
      <c r="AR83" s="12"/>
      <c r="AS83" s="12"/>
      <c r="AT83" s="12"/>
      <c r="AU83" s="12"/>
      <c r="AV83" s="12"/>
      <c r="AW83" s="12"/>
      <c r="AX83" s="12"/>
      <c r="AY83" s="12"/>
      <c r="AZ83" s="12"/>
      <c r="BA83" s="12"/>
      <c r="BB83" s="12"/>
      <c r="BC83" s="12"/>
      <c r="BD83" s="12"/>
      <c r="BE83" s="12"/>
      <c r="BF83" s="12"/>
      <c r="BG83" s="12"/>
      <c r="BH83" s="12"/>
      <c r="BI83" s="12"/>
      <c r="BJ83" s="12"/>
      <c r="BK83" s="12"/>
      <c r="BL83" s="12"/>
      <c r="BM83" s="12"/>
      <c r="BN83" s="12"/>
      <c r="BO83" s="12"/>
      <c r="BP83" s="12"/>
      <c r="BQ83" s="12"/>
      <c r="BR83" s="12"/>
      <c r="BS83" s="12"/>
      <c r="BT83" s="12"/>
      <c r="BU83" s="12"/>
      <c r="BV83" s="12"/>
      <c r="BW83" s="12"/>
      <c r="BX83" s="12"/>
      <c r="BY83" s="12"/>
      <c r="BZ83" s="12"/>
      <c r="CA83" s="12"/>
      <c r="CB83" s="12"/>
      <c r="CC83" s="12"/>
      <c r="CD83" s="12"/>
      <c r="CE83" s="12"/>
      <c r="CF83" s="12"/>
      <c r="CG83" s="12"/>
      <c r="CH83" s="12"/>
      <c r="CI83" s="12"/>
      <c r="CJ83" s="12"/>
      <c r="CK83" s="12"/>
      <c r="CL83" s="12"/>
      <c r="CM83" s="12"/>
      <c r="CN83" s="12"/>
      <c r="CO83" s="12"/>
      <c r="CP83" s="12"/>
      <c r="CQ83" s="12"/>
      <c r="CR83" s="12"/>
      <c r="CS83" s="12"/>
      <c r="CT83" s="12"/>
      <c r="CU83" s="12"/>
      <c r="CV83" s="12"/>
      <c r="CW83" s="12"/>
      <c r="CX83" s="12"/>
      <c r="CY83" s="12"/>
      <c r="CZ83" s="12"/>
      <c r="DA83" s="12"/>
      <c r="DB83" s="12"/>
      <c r="DC83" s="12"/>
    </row>
    <row r="84" spans="1:107" s="10" customFormat="1" ht="102">
      <c r="A84" s="7" t="s">
        <v>345</v>
      </c>
      <c r="B84" s="28" t="s">
        <v>231</v>
      </c>
      <c r="C84" s="6" t="s">
        <v>340</v>
      </c>
      <c r="D84" s="28" t="s">
        <v>341</v>
      </c>
      <c r="E84" s="2" t="s">
        <v>346</v>
      </c>
      <c r="F84" s="2" t="s">
        <v>347</v>
      </c>
      <c r="G84" s="2" t="s">
        <v>348</v>
      </c>
      <c r="H84" s="3" t="s">
        <v>35</v>
      </c>
      <c r="I84" s="1" t="s">
        <v>27</v>
      </c>
      <c r="J84" s="53">
        <v>0</v>
      </c>
      <c r="K84" s="48" t="s">
        <v>28</v>
      </c>
      <c r="L84" s="50" t="s">
        <v>241</v>
      </c>
      <c r="M84" s="37" t="s">
        <v>349</v>
      </c>
      <c r="N84" s="37" t="s">
        <v>52</v>
      </c>
      <c r="O84" s="38" t="s">
        <v>52</v>
      </c>
      <c r="P84" s="5"/>
      <c r="Q84" s="12"/>
      <c r="R84" s="12"/>
      <c r="S84" s="12"/>
      <c r="T84" s="12"/>
      <c r="U84" s="12"/>
      <c r="V84" s="12"/>
      <c r="W84" s="12"/>
      <c r="X84" s="12"/>
      <c r="Y84" s="12"/>
      <c r="Z84" s="12"/>
      <c r="AA84" s="12"/>
      <c r="AB84" s="12"/>
      <c r="AC84" s="12"/>
      <c r="AD84" s="12"/>
      <c r="AE84" s="12"/>
      <c r="AF84" s="12"/>
      <c r="AG84" s="12"/>
      <c r="AH84" s="12"/>
      <c r="AI84" s="12"/>
      <c r="AJ84" s="12"/>
      <c r="AK84" s="12"/>
      <c r="AL84" s="12"/>
      <c r="AM84" s="12"/>
      <c r="AN84" s="12"/>
      <c r="AO84" s="12"/>
      <c r="AP84" s="12"/>
      <c r="AQ84" s="12"/>
      <c r="AR84" s="12"/>
      <c r="AS84" s="12"/>
      <c r="AT84" s="12"/>
      <c r="AU84" s="12"/>
      <c r="AV84" s="12"/>
      <c r="AW84" s="12"/>
      <c r="AX84" s="12"/>
      <c r="AY84" s="12"/>
      <c r="AZ84" s="12"/>
      <c r="BA84" s="12"/>
      <c r="BB84" s="12"/>
      <c r="BC84" s="12"/>
      <c r="BD84" s="12"/>
      <c r="BE84" s="12"/>
      <c r="BF84" s="12"/>
      <c r="BG84" s="12"/>
      <c r="BH84" s="12"/>
      <c r="BI84" s="12"/>
      <c r="BJ84" s="12"/>
      <c r="BK84" s="12"/>
      <c r="BL84" s="12"/>
      <c r="BM84" s="12"/>
      <c r="BN84" s="12"/>
      <c r="BO84" s="12"/>
      <c r="BP84" s="12"/>
      <c r="BQ84" s="12"/>
      <c r="BR84" s="12"/>
      <c r="BS84" s="12"/>
      <c r="BT84" s="12"/>
      <c r="BU84" s="12"/>
      <c r="BV84" s="12"/>
      <c r="BW84" s="12"/>
      <c r="BX84" s="12"/>
      <c r="BY84" s="12"/>
      <c r="BZ84" s="12"/>
      <c r="CA84" s="12"/>
      <c r="CB84" s="12"/>
      <c r="CC84" s="12"/>
      <c r="CD84" s="12"/>
      <c r="CE84" s="12"/>
      <c r="CF84" s="12"/>
      <c r="CG84" s="12"/>
      <c r="CH84" s="12"/>
      <c r="CI84" s="12"/>
      <c r="CJ84" s="12"/>
      <c r="CK84" s="12"/>
      <c r="CL84" s="12"/>
      <c r="CM84" s="12"/>
      <c r="CN84" s="12"/>
      <c r="CO84" s="12"/>
      <c r="CP84" s="12"/>
      <c r="CQ84" s="12"/>
      <c r="CR84" s="12"/>
      <c r="CS84" s="12"/>
      <c r="CT84" s="12"/>
      <c r="CU84" s="12"/>
      <c r="CV84" s="12"/>
      <c r="CW84" s="12"/>
      <c r="CX84" s="12"/>
      <c r="CY84" s="12"/>
      <c r="CZ84" s="12"/>
      <c r="DA84" s="12"/>
      <c r="DB84" s="12"/>
      <c r="DC84" s="12"/>
    </row>
    <row r="85" spans="1:107" ht="76.5">
      <c r="A85" s="7" t="s">
        <v>350</v>
      </c>
      <c r="B85" s="28" t="s">
        <v>351</v>
      </c>
      <c r="C85" s="2" t="s">
        <v>352</v>
      </c>
      <c r="D85" s="1" t="s">
        <v>271</v>
      </c>
      <c r="E85" s="2" t="s">
        <v>353</v>
      </c>
      <c r="F85" s="6" t="s">
        <v>354</v>
      </c>
      <c r="G85" s="6" t="s">
        <v>355</v>
      </c>
      <c r="H85" s="3" t="s">
        <v>35</v>
      </c>
      <c r="I85" s="1" t="s">
        <v>255</v>
      </c>
      <c r="J85" s="48">
        <v>35</v>
      </c>
      <c r="K85" s="48" t="s">
        <v>28</v>
      </c>
      <c r="L85" s="50"/>
      <c r="M85" s="37"/>
      <c r="N85" s="37" t="s">
        <v>52</v>
      </c>
      <c r="O85" s="38" t="s">
        <v>52</v>
      </c>
      <c r="P85" s="5"/>
    </row>
    <row r="86" spans="1:107" s="32" customFormat="1" ht="89.25">
      <c r="A86" s="7" t="s">
        <v>356</v>
      </c>
      <c r="B86" s="28" t="s">
        <v>351</v>
      </c>
      <c r="C86" s="2" t="s">
        <v>357</v>
      </c>
      <c r="D86" s="1" t="s">
        <v>271</v>
      </c>
      <c r="E86" s="2" t="s">
        <v>358</v>
      </c>
      <c r="F86" s="2" t="s">
        <v>359</v>
      </c>
      <c r="G86" s="2" t="s">
        <v>360</v>
      </c>
      <c r="H86" s="52" t="s">
        <v>50</v>
      </c>
      <c r="I86" s="1" t="s">
        <v>27</v>
      </c>
      <c r="J86" s="53">
        <v>9</v>
      </c>
      <c r="K86" s="48" t="s">
        <v>28</v>
      </c>
      <c r="L86" s="50"/>
      <c r="M86" s="37"/>
      <c r="N86" s="37" t="s">
        <v>52</v>
      </c>
      <c r="O86" s="38" t="s">
        <v>52</v>
      </c>
      <c r="P86" s="5"/>
      <c r="Q86" s="12"/>
    </row>
    <row r="87" spans="1:107" ht="51">
      <c r="A87" s="7" t="s">
        <v>361</v>
      </c>
      <c r="B87" s="28" t="s">
        <v>351</v>
      </c>
      <c r="C87" s="2" t="s">
        <v>357</v>
      </c>
      <c r="D87" s="1" t="s">
        <v>271</v>
      </c>
      <c r="E87" s="2" t="s">
        <v>362</v>
      </c>
      <c r="F87" s="2" t="s">
        <v>363</v>
      </c>
      <c r="G87" s="2" t="s">
        <v>364</v>
      </c>
      <c r="H87" s="7" t="s">
        <v>35</v>
      </c>
      <c r="I87" s="1" t="s">
        <v>27</v>
      </c>
      <c r="J87" s="53">
        <f>675+47+123+73+16</f>
        <v>934</v>
      </c>
      <c r="K87" s="48" t="s">
        <v>28</v>
      </c>
      <c r="L87" s="50"/>
      <c r="M87" s="37" t="s">
        <v>365</v>
      </c>
      <c r="N87" s="37" t="s">
        <v>52</v>
      </c>
      <c r="O87" s="38" t="s">
        <v>52</v>
      </c>
      <c r="P87" s="5"/>
    </row>
    <row r="88" spans="1:107" ht="51">
      <c r="A88" s="7" t="s">
        <v>366</v>
      </c>
      <c r="B88" s="28" t="s">
        <v>351</v>
      </c>
      <c r="C88" s="2" t="s">
        <v>357</v>
      </c>
      <c r="D88" s="1" t="s">
        <v>271</v>
      </c>
      <c r="E88" s="2" t="s">
        <v>367</v>
      </c>
      <c r="F88" s="2" t="s">
        <v>368</v>
      </c>
      <c r="G88" s="2" t="s">
        <v>369</v>
      </c>
      <c r="H88" s="7" t="s">
        <v>35</v>
      </c>
      <c r="I88" s="1" t="s">
        <v>27</v>
      </c>
      <c r="J88" s="53">
        <f>675+47+123+73+16</f>
        <v>934</v>
      </c>
      <c r="K88" s="48" t="s">
        <v>28</v>
      </c>
      <c r="L88" s="50"/>
      <c r="M88" s="38" t="s">
        <v>370</v>
      </c>
      <c r="N88" s="37" t="s">
        <v>52</v>
      </c>
      <c r="O88" s="38" t="s">
        <v>52</v>
      </c>
      <c r="P88" s="5"/>
    </row>
    <row r="89" spans="1:107" ht="63.75">
      <c r="A89" s="7" t="s">
        <v>371</v>
      </c>
      <c r="B89" s="28" t="s">
        <v>351</v>
      </c>
      <c r="C89" s="2" t="s">
        <v>357</v>
      </c>
      <c r="D89" s="28" t="s">
        <v>372</v>
      </c>
      <c r="E89" s="6" t="s">
        <v>373</v>
      </c>
      <c r="F89" s="6"/>
      <c r="G89" s="6"/>
      <c r="H89" s="3" t="s">
        <v>35</v>
      </c>
      <c r="I89" s="1" t="s">
        <v>27</v>
      </c>
      <c r="J89" s="53">
        <v>0</v>
      </c>
      <c r="K89" s="48" t="s">
        <v>28</v>
      </c>
      <c r="L89" s="50" t="s">
        <v>241</v>
      </c>
      <c r="M89" s="37"/>
      <c r="N89" s="37" t="s">
        <v>52</v>
      </c>
      <c r="O89" s="38" t="s">
        <v>52</v>
      </c>
      <c r="P89" s="5"/>
    </row>
    <row r="90" spans="1:107" ht="52.5" customHeight="1">
      <c r="A90" s="7" t="s">
        <v>374</v>
      </c>
      <c r="B90" s="28" t="s">
        <v>351</v>
      </c>
      <c r="C90" s="2" t="s">
        <v>375</v>
      </c>
      <c r="D90" s="1" t="s">
        <v>271</v>
      </c>
      <c r="E90" s="2" t="s">
        <v>376</v>
      </c>
      <c r="F90" s="2" t="s">
        <v>377</v>
      </c>
      <c r="G90" s="2" t="s">
        <v>378</v>
      </c>
      <c r="H90" s="7" t="s">
        <v>35</v>
      </c>
      <c r="I90" s="1" t="s">
        <v>27</v>
      </c>
      <c r="J90" s="54">
        <f>SUM(J91:J104)</f>
        <v>926</v>
      </c>
      <c r="K90" s="7" t="s">
        <v>28</v>
      </c>
      <c r="L90" s="11" t="s">
        <v>170</v>
      </c>
      <c r="M90" s="38" t="s">
        <v>379</v>
      </c>
      <c r="N90" s="37" t="s">
        <v>52</v>
      </c>
      <c r="O90" s="38" t="s">
        <v>52</v>
      </c>
      <c r="P90" s="5"/>
    </row>
    <row r="91" spans="1:107" s="10" customFormat="1" ht="140.25">
      <c r="A91" s="7" t="s">
        <v>380</v>
      </c>
      <c r="B91" s="28" t="s">
        <v>351</v>
      </c>
      <c r="C91" s="2" t="s">
        <v>375</v>
      </c>
      <c r="D91" s="1" t="s">
        <v>271</v>
      </c>
      <c r="E91" s="6" t="s">
        <v>381</v>
      </c>
      <c r="F91" s="6" t="s">
        <v>382</v>
      </c>
      <c r="G91" s="6" t="s">
        <v>383</v>
      </c>
      <c r="H91" s="3" t="s">
        <v>35</v>
      </c>
      <c r="I91" s="1" t="s">
        <v>27</v>
      </c>
      <c r="J91" s="53">
        <f>109+5</f>
        <v>114</v>
      </c>
      <c r="K91" s="48" t="s">
        <v>28</v>
      </c>
      <c r="L91" s="50"/>
      <c r="M91" s="37"/>
      <c r="N91" s="37" t="s">
        <v>30</v>
      </c>
      <c r="O91" s="38" t="s">
        <v>52</v>
      </c>
      <c r="P91" s="5"/>
      <c r="Q91" s="12"/>
      <c r="R91" s="12"/>
      <c r="S91" s="12"/>
      <c r="T91" s="12"/>
      <c r="U91" s="12"/>
      <c r="V91" s="12"/>
      <c r="W91" s="12"/>
      <c r="X91" s="12"/>
      <c r="Y91" s="12"/>
      <c r="Z91" s="12"/>
      <c r="AA91" s="12"/>
      <c r="AB91" s="12"/>
      <c r="AC91" s="12"/>
      <c r="AD91" s="12"/>
      <c r="AE91" s="12"/>
      <c r="AF91" s="12"/>
      <c r="AG91" s="12"/>
      <c r="AH91" s="12"/>
      <c r="AI91" s="12"/>
      <c r="AJ91" s="12"/>
      <c r="AK91" s="12"/>
      <c r="AL91" s="12"/>
      <c r="AM91" s="12"/>
      <c r="AN91" s="12"/>
      <c r="AO91" s="12"/>
      <c r="AP91" s="12"/>
      <c r="AQ91" s="12"/>
      <c r="AR91" s="12"/>
      <c r="AS91" s="12"/>
      <c r="AT91" s="12"/>
      <c r="AU91" s="12"/>
      <c r="AV91" s="12"/>
      <c r="AW91" s="12"/>
      <c r="AX91" s="12"/>
      <c r="AY91" s="12"/>
      <c r="AZ91" s="12"/>
      <c r="BA91" s="12"/>
      <c r="BB91" s="12"/>
      <c r="BC91" s="12"/>
      <c r="BD91" s="12"/>
      <c r="BE91" s="12"/>
      <c r="BF91" s="12"/>
      <c r="BG91" s="12"/>
      <c r="BH91" s="12"/>
      <c r="BI91" s="12"/>
      <c r="BJ91" s="12"/>
      <c r="BK91" s="12"/>
      <c r="BL91" s="12"/>
      <c r="BM91" s="12"/>
      <c r="BN91" s="12"/>
      <c r="BO91" s="12"/>
      <c r="BP91" s="12"/>
      <c r="BQ91" s="12"/>
      <c r="BR91" s="12"/>
      <c r="BS91" s="12"/>
      <c r="BT91" s="12"/>
      <c r="BU91" s="12"/>
      <c r="BV91" s="12"/>
      <c r="BW91" s="12"/>
      <c r="BX91" s="12"/>
      <c r="BY91" s="12"/>
      <c r="BZ91" s="12"/>
      <c r="CA91" s="12"/>
      <c r="CB91" s="12"/>
      <c r="CC91" s="12"/>
      <c r="CD91" s="12"/>
      <c r="CE91" s="12"/>
      <c r="CF91" s="12"/>
      <c r="CG91" s="12"/>
      <c r="CH91" s="12"/>
      <c r="CI91" s="12"/>
      <c r="CJ91" s="12"/>
      <c r="CK91" s="12"/>
      <c r="CL91" s="12"/>
      <c r="CM91" s="12"/>
      <c r="CN91" s="12"/>
      <c r="CO91" s="12"/>
      <c r="CP91" s="12"/>
      <c r="CQ91" s="12"/>
      <c r="CR91" s="12"/>
      <c r="CS91" s="12"/>
      <c r="CT91" s="12"/>
      <c r="CU91" s="12"/>
      <c r="CV91" s="12"/>
      <c r="CW91" s="12"/>
      <c r="CX91" s="12"/>
      <c r="CY91" s="12"/>
      <c r="CZ91" s="12"/>
      <c r="DA91" s="12"/>
      <c r="DB91" s="12"/>
      <c r="DC91" s="12"/>
    </row>
    <row r="92" spans="1:107" s="10" customFormat="1" ht="140.25">
      <c r="A92" s="7" t="s">
        <v>384</v>
      </c>
      <c r="B92" s="28" t="s">
        <v>351</v>
      </c>
      <c r="C92" s="2" t="s">
        <v>375</v>
      </c>
      <c r="D92" s="1" t="s">
        <v>271</v>
      </c>
      <c r="E92" s="6" t="s">
        <v>385</v>
      </c>
      <c r="F92" s="6" t="s">
        <v>382</v>
      </c>
      <c r="G92" s="6" t="s">
        <v>383</v>
      </c>
      <c r="H92" s="3" t="s">
        <v>35</v>
      </c>
      <c r="I92" s="1" t="s">
        <v>27</v>
      </c>
      <c r="J92" s="53">
        <v>35</v>
      </c>
      <c r="K92" s="48" t="s">
        <v>28</v>
      </c>
      <c r="L92" s="50"/>
      <c r="M92" s="37"/>
      <c r="N92" s="37" t="s">
        <v>30</v>
      </c>
      <c r="O92" s="38" t="s">
        <v>52</v>
      </c>
      <c r="P92" s="5"/>
      <c r="Q92" s="12"/>
      <c r="R92" s="12"/>
      <c r="S92" s="12"/>
      <c r="T92" s="12"/>
      <c r="U92" s="12"/>
      <c r="V92" s="12"/>
      <c r="W92" s="12"/>
      <c r="X92" s="12"/>
      <c r="Y92" s="12"/>
      <c r="Z92" s="12"/>
      <c r="AA92" s="12"/>
      <c r="AB92" s="12"/>
      <c r="AC92" s="12"/>
      <c r="AD92" s="12"/>
      <c r="AE92" s="12"/>
      <c r="AF92" s="12"/>
      <c r="AG92" s="12"/>
      <c r="AH92" s="12"/>
      <c r="AI92" s="12"/>
      <c r="AJ92" s="12"/>
      <c r="AK92" s="12"/>
      <c r="AL92" s="12"/>
      <c r="AM92" s="12"/>
      <c r="AN92" s="12"/>
      <c r="AO92" s="12"/>
      <c r="AP92" s="12"/>
      <c r="AQ92" s="12"/>
      <c r="AR92" s="12"/>
      <c r="AS92" s="12"/>
      <c r="AT92" s="12"/>
      <c r="AU92" s="12"/>
      <c r="AV92" s="12"/>
      <c r="AW92" s="12"/>
      <c r="AX92" s="12"/>
      <c r="AY92" s="12"/>
      <c r="AZ92" s="12"/>
      <c r="BA92" s="12"/>
      <c r="BB92" s="12"/>
      <c r="BC92" s="12"/>
      <c r="BD92" s="12"/>
      <c r="BE92" s="12"/>
      <c r="BF92" s="12"/>
      <c r="BG92" s="12"/>
      <c r="BH92" s="12"/>
      <c r="BI92" s="12"/>
      <c r="BJ92" s="12"/>
      <c r="BK92" s="12"/>
      <c r="BL92" s="12"/>
      <c r="BM92" s="12"/>
      <c r="BN92" s="12"/>
      <c r="BO92" s="12"/>
      <c r="BP92" s="12"/>
      <c r="BQ92" s="12"/>
      <c r="BR92" s="12"/>
      <c r="BS92" s="12"/>
      <c r="BT92" s="12"/>
      <c r="BU92" s="12"/>
      <c r="BV92" s="12"/>
      <c r="BW92" s="12"/>
      <c r="BX92" s="12"/>
      <c r="BY92" s="12"/>
      <c r="BZ92" s="12"/>
      <c r="CA92" s="12"/>
      <c r="CB92" s="12"/>
      <c r="CC92" s="12"/>
      <c r="CD92" s="12"/>
      <c r="CE92" s="12"/>
      <c r="CF92" s="12"/>
      <c r="CG92" s="12"/>
      <c r="CH92" s="12"/>
      <c r="CI92" s="12"/>
      <c r="CJ92" s="12"/>
      <c r="CK92" s="12"/>
      <c r="CL92" s="12"/>
      <c r="CM92" s="12"/>
      <c r="CN92" s="12"/>
      <c r="CO92" s="12"/>
      <c r="CP92" s="12"/>
      <c r="CQ92" s="12"/>
      <c r="CR92" s="12"/>
      <c r="CS92" s="12"/>
      <c r="CT92" s="12"/>
      <c r="CU92" s="12"/>
      <c r="CV92" s="12"/>
      <c r="CW92" s="12"/>
      <c r="CX92" s="12"/>
      <c r="CY92" s="12"/>
      <c r="CZ92" s="12"/>
      <c r="DA92" s="12"/>
      <c r="DB92" s="12"/>
      <c r="DC92" s="12"/>
    </row>
    <row r="93" spans="1:107" s="10" customFormat="1" ht="140.25">
      <c r="A93" s="7" t="s">
        <v>386</v>
      </c>
      <c r="B93" s="28" t="s">
        <v>351</v>
      </c>
      <c r="C93" s="2" t="s">
        <v>375</v>
      </c>
      <c r="D93" s="1" t="s">
        <v>271</v>
      </c>
      <c r="E93" s="6" t="s">
        <v>387</v>
      </c>
      <c r="F93" s="6" t="s">
        <v>382</v>
      </c>
      <c r="G93" s="6" t="s">
        <v>383</v>
      </c>
      <c r="H93" s="3" t="s">
        <v>35</v>
      </c>
      <c r="I93" s="1" t="s">
        <v>27</v>
      </c>
      <c r="J93" s="53">
        <v>0</v>
      </c>
      <c r="K93" s="48" t="s">
        <v>28</v>
      </c>
      <c r="L93" s="50" t="s">
        <v>241</v>
      </c>
      <c r="M93" s="37"/>
      <c r="N93" s="37" t="s">
        <v>30</v>
      </c>
      <c r="O93" s="38" t="s">
        <v>52</v>
      </c>
      <c r="P93" s="5"/>
      <c r="Q93" s="12"/>
      <c r="R93" s="12"/>
      <c r="S93" s="12"/>
      <c r="T93" s="12"/>
      <c r="U93" s="12"/>
      <c r="V93" s="12"/>
      <c r="W93" s="12"/>
      <c r="X93" s="12"/>
      <c r="Y93" s="12"/>
      <c r="Z93" s="12"/>
      <c r="AA93" s="12"/>
      <c r="AB93" s="12"/>
      <c r="AC93" s="12"/>
      <c r="AD93" s="12"/>
      <c r="AE93" s="12"/>
      <c r="AF93" s="12"/>
      <c r="AG93" s="12"/>
      <c r="AH93" s="12"/>
      <c r="AI93" s="12"/>
      <c r="AJ93" s="12"/>
      <c r="AK93" s="12"/>
      <c r="AL93" s="12"/>
      <c r="AM93" s="12"/>
      <c r="AN93" s="12"/>
      <c r="AO93" s="12"/>
      <c r="AP93" s="12"/>
      <c r="AQ93" s="12"/>
      <c r="AR93" s="12"/>
      <c r="AS93" s="12"/>
      <c r="AT93" s="12"/>
      <c r="AU93" s="12"/>
      <c r="AV93" s="12"/>
      <c r="AW93" s="12"/>
      <c r="AX93" s="12"/>
      <c r="AY93" s="12"/>
      <c r="AZ93" s="12"/>
      <c r="BA93" s="12"/>
      <c r="BB93" s="12"/>
      <c r="BC93" s="12"/>
      <c r="BD93" s="12"/>
      <c r="BE93" s="12"/>
      <c r="BF93" s="12"/>
      <c r="BG93" s="12"/>
      <c r="BH93" s="12"/>
      <c r="BI93" s="12"/>
      <c r="BJ93" s="12"/>
      <c r="BK93" s="12"/>
      <c r="BL93" s="12"/>
      <c r="BM93" s="12"/>
      <c r="BN93" s="12"/>
      <c r="BO93" s="12"/>
      <c r="BP93" s="12"/>
      <c r="BQ93" s="12"/>
      <c r="BR93" s="12"/>
      <c r="BS93" s="12"/>
      <c r="BT93" s="12"/>
      <c r="BU93" s="12"/>
      <c r="BV93" s="12"/>
      <c r="BW93" s="12"/>
      <c r="BX93" s="12"/>
      <c r="BY93" s="12"/>
      <c r="BZ93" s="12"/>
      <c r="CA93" s="12"/>
      <c r="CB93" s="12"/>
      <c r="CC93" s="12"/>
      <c r="CD93" s="12"/>
      <c r="CE93" s="12"/>
      <c r="CF93" s="12"/>
      <c r="CG93" s="12"/>
      <c r="CH93" s="12"/>
      <c r="CI93" s="12"/>
      <c r="CJ93" s="12"/>
      <c r="CK93" s="12"/>
      <c r="CL93" s="12"/>
      <c r="CM93" s="12"/>
      <c r="CN93" s="12"/>
      <c r="CO93" s="12"/>
      <c r="CP93" s="12"/>
      <c r="CQ93" s="12"/>
      <c r="CR93" s="12"/>
      <c r="CS93" s="12"/>
      <c r="CT93" s="12"/>
      <c r="CU93" s="12"/>
      <c r="CV93" s="12"/>
      <c r="CW93" s="12"/>
      <c r="CX93" s="12"/>
      <c r="CY93" s="12"/>
      <c r="CZ93" s="12"/>
      <c r="DA93" s="12"/>
      <c r="DB93" s="12"/>
      <c r="DC93" s="12"/>
    </row>
    <row r="94" spans="1:107" s="10" customFormat="1" ht="140.25">
      <c r="A94" s="7" t="s">
        <v>388</v>
      </c>
      <c r="B94" s="28" t="s">
        <v>351</v>
      </c>
      <c r="C94" s="2" t="s">
        <v>375</v>
      </c>
      <c r="D94" s="1" t="s">
        <v>271</v>
      </c>
      <c r="E94" s="6" t="s">
        <v>389</v>
      </c>
      <c r="F94" s="6" t="s">
        <v>382</v>
      </c>
      <c r="G94" s="6" t="s">
        <v>383</v>
      </c>
      <c r="H94" s="3" t="s">
        <v>35</v>
      </c>
      <c r="I94" s="1" t="s">
        <v>27</v>
      </c>
      <c r="J94" s="53">
        <v>0</v>
      </c>
      <c r="K94" s="48" t="s">
        <v>28</v>
      </c>
      <c r="L94" s="50" t="s">
        <v>241</v>
      </c>
      <c r="M94" s="37"/>
      <c r="N94" s="37" t="s">
        <v>30</v>
      </c>
      <c r="O94" s="38" t="s">
        <v>52</v>
      </c>
      <c r="P94" s="5"/>
      <c r="Q94" s="12"/>
      <c r="R94" s="12"/>
      <c r="S94" s="12"/>
      <c r="T94" s="12"/>
      <c r="U94" s="12"/>
      <c r="V94" s="12"/>
      <c r="W94" s="12"/>
      <c r="X94" s="12"/>
      <c r="Y94" s="12"/>
      <c r="Z94" s="12"/>
      <c r="AA94" s="12"/>
      <c r="AB94" s="12"/>
      <c r="AC94" s="12"/>
      <c r="AD94" s="12"/>
      <c r="AE94" s="12"/>
      <c r="AF94" s="12"/>
      <c r="AG94" s="12"/>
      <c r="AH94" s="12"/>
      <c r="AI94" s="12"/>
      <c r="AJ94" s="12"/>
      <c r="AK94" s="12"/>
      <c r="AL94" s="12"/>
      <c r="AM94" s="12"/>
      <c r="AN94" s="12"/>
      <c r="AO94" s="12"/>
      <c r="AP94" s="12"/>
      <c r="AQ94" s="12"/>
      <c r="AR94" s="12"/>
      <c r="AS94" s="12"/>
      <c r="AT94" s="12"/>
      <c r="AU94" s="12"/>
      <c r="AV94" s="12"/>
      <c r="AW94" s="12"/>
      <c r="AX94" s="12"/>
      <c r="AY94" s="12"/>
      <c r="AZ94" s="12"/>
      <c r="BA94" s="12"/>
      <c r="BB94" s="12"/>
      <c r="BC94" s="12"/>
      <c r="BD94" s="12"/>
      <c r="BE94" s="12"/>
      <c r="BF94" s="12"/>
      <c r="BG94" s="12"/>
      <c r="BH94" s="12"/>
      <c r="BI94" s="12"/>
      <c r="BJ94" s="12"/>
      <c r="BK94" s="12"/>
      <c r="BL94" s="12"/>
      <c r="BM94" s="12"/>
      <c r="BN94" s="12"/>
      <c r="BO94" s="12"/>
      <c r="BP94" s="12"/>
      <c r="BQ94" s="12"/>
      <c r="BR94" s="12"/>
      <c r="BS94" s="12"/>
      <c r="BT94" s="12"/>
      <c r="BU94" s="12"/>
      <c r="BV94" s="12"/>
      <c r="BW94" s="12"/>
      <c r="BX94" s="12"/>
      <c r="BY94" s="12"/>
      <c r="BZ94" s="12"/>
      <c r="CA94" s="12"/>
      <c r="CB94" s="12"/>
      <c r="CC94" s="12"/>
      <c r="CD94" s="12"/>
      <c r="CE94" s="12"/>
      <c r="CF94" s="12"/>
      <c r="CG94" s="12"/>
      <c r="CH94" s="12"/>
      <c r="CI94" s="12"/>
      <c r="CJ94" s="12"/>
      <c r="CK94" s="12"/>
      <c r="CL94" s="12"/>
      <c r="CM94" s="12"/>
      <c r="CN94" s="12"/>
      <c r="CO94" s="12"/>
      <c r="CP94" s="12"/>
      <c r="CQ94" s="12"/>
      <c r="CR94" s="12"/>
      <c r="CS94" s="12"/>
      <c r="CT94" s="12"/>
      <c r="CU94" s="12"/>
      <c r="CV94" s="12"/>
      <c r="CW94" s="12"/>
      <c r="CX94" s="12"/>
      <c r="CY94" s="12"/>
      <c r="CZ94" s="12"/>
      <c r="DA94" s="12"/>
      <c r="DB94" s="12"/>
      <c r="DC94" s="12"/>
    </row>
    <row r="95" spans="1:107" s="10" customFormat="1" ht="140.25">
      <c r="A95" s="7" t="s">
        <v>390</v>
      </c>
      <c r="B95" s="28" t="s">
        <v>351</v>
      </c>
      <c r="C95" s="2" t="s">
        <v>375</v>
      </c>
      <c r="D95" s="1" t="s">
        <v>271</v>
      </c>
      <c r="E95" s="6" t="s">
        <v>391</v>
      </c>
      <c r="F95" s="6" t="s">
        <v>382</v>
      </c>
      <c r="G95" s="6" t="s">
        <v>383</v>
      </c>
      <c r="H95" s="3" t="s">
        <v>35</v>
      </c>
      <c r="I95" s="1" t="s">
        <v>27</v>
      </c>
      <c r="J95" s="53">
        <f>63+6</f>
        <v>69</v>
      </c>
      <c r="K95" s="48" t="s">
        <v>28</v>
      </c>
      <c r="L95" s="50"/>
      <c r="M95" s="37"/>
      <c r="N95" s="37" t="s">
        <v>30</v>
      </c>
      <c r="O95" s="38" t="s">
        <v>52</v>
      </c>
      <c r="P95" s="5"/>
      <c r="Q95" s="12"/>
      <c r="R95" s="12"/>
      <c r="S95" s="12"/>
      <c r="T95" s="12"/>
      <c r="U95" s="12"/>
      <c r="V95" s="12"/>
      <c r="W95" s="12"/>
      <c r="X95" s="12"/>
      <c r="Y95" s="12"/>
      <c r="Z95" s="12"/>
      <c r="AA95" s="12"/>
      <c r="AB95" s="12"/>
      <c r="AC95" s="12"/>
      <c r="AD95" s="12"/>
      <c r="AE95" s="12"/>
      <c r="AF95" s="12"/>
      <c r="AG95" s="12"/>
      <c r="AH95" s="12"/>
      <c r="AI95" s="12"/>
      <c r="AJ95" s="12"/>
      <c r="AK95" s="12"/>
      <c r="AL95" s="12"/>
      <c r="AM95" s="12"/>
      <c r="AN95" s="12"/>
      <c r="AO95" s="12"/>
      <c r="AP95" s="12"/>
      <c r="AQ95" s="12"/>
      <c r="AR95" s="12"/>
      <c r="AS95" s="12"/>
      <c r="AT95" s="12"/>
      <c r="AU95" s="12"/>
      <c r="AV95" s="12"/>
      <c r="AW95" s="12"/>
      <c r="AX95" s="12"/>
      <c r="AY95" s="12"/>
      <c r="AZ95" s="12"/>
      <c r="BA95" s="12"/>
      <c r="BB95" s="12"/>
      <c r="BC95" s="12"/>
      <c r="BD95" s="12"/>
      <c r="BE95" s="12"/>
      <c r="BF95" s="12"/>
      <c r="BG95" s="12"/>
      <c r="BH95" s="12"/>
      <c r="BI95" s="12"/>
      <c r="BJ95" s="12"/>
      <c r="BK95" s="12"/>
      <c r="BL95" s="12"/>
      <c r="BM95" s="12"/>
      <c r="BN95" s="12"/>
      <c r="BO95" s="12"/>
      <c r="BP95" s="12"/>
      <c r="BQ95" s="12"/>
      <c r="BR95" s="12"/>
      <c r="BS95" s="12"/>
      <c r="BT95" s="12"/>
      <c r="BU95" s="12"/>
      <c r="BV95" s="12"/>
      <c r="BW95" s="12"/>
      <c r="BX95" s="12"/>
      <c r="BY95" s="12"/>
      <c r="BZ95" s="12"/>
      <c r="CA95" s="12"/>
      <c r="CB95" s="12"/>
      <c r="CC95" s="12"/>
      <c r="CD95" s="12"/>
      <c r="CE95" s="12"/>
      <c r="CF95" s="12"/>
      <c r="CG95" s="12"/>
      <c r="CH95" s="12"/>
      <c r="CI95" s="12"/>
      <c r="CJ95" s="12"/>
      <c r="CK95" s="12"/>
      <c r="CL95" s="12"/>
      <c r="CM95" s="12"/>
      <c r="CN95" s="12"/>
      <c r="CO95" s="12"/>
      <c r="CP95" s="12"/>
      <c r="CQ95" s="12"/>
      <c r="CR95" s="12"/>
      <c r="CS95" s="12"/>
      <c r="CT95" s="12"/>
      <c r="CU95" s="12"/>
      <c r="CV95" s="12"/>
      <c r="CW95" s="12"/>
      <c r="CX95" s="12"/>
      <c r="CY95" s="12"/>
      <c r="CZ95" s="12"/>
      <c r="DA95" s="12"/>
      <c r="DB95" s="12"/>
      <c r="DC95" s="12"/>
    </row>
    <row r="96" spans="1:107" s="10" customFormat="1" ht="140.25">
      <c r="A96" s="7" t="s">
        <v>392</v>
      </c>
      <c r="B96" s="28" t="s">
        <v>351</v>
      </c>
      <c r="C96" s="2" t="s">
        <v>375</v>
      </c>
      <c r="D96" s="1" t="s">
        <v>271</v>
      </c>
      <c r="E96" s="6" t="s">
        <v>393</v>
      </c>
      <c r="F96" s="6" t="s">
        <v>382</v>
      </c>
      <c r="G96" s="6" t="s">
        <v>383</v>
      </c>
      <c r="H96" s="3" t="s">
        <v>35</v>
      </c>
      <c r="I96" s="1" t="s">
        <v>27</v>
      </c>
      <c r="J96" s="53">
        <v>0</v>
      </c>
      <c r="K96" s="48" t="s">
        <v>28</v>
      </c>
      <c r="L96" s="50" t="s">
        <v>241</v>
      </c>
      <c r="M96" s="37"/>
      <c r="N96" s="37" t="s">
        <v>30</v>
      </c>
      <c r="O96" s="38" t="s">
        <v>52</v>
      </c>
      <c r="P96" s="5"/>
      <c r="Q96" s="12"/>
      <c r="R96" s="12"/>
      <c r="S96" s="12"/>
      <c r="T96" s="12"/>
      <c r="U96" s="12"/>
      <c r="V96" s="12"/>
      <c r="W96" s="12"/>
      <c r="X96" s="12"/>
      <c r="Y96" s="12"/>
      <c r="Z96" s="12"/>
      <c r="AA96" s="12"/>
      <c r="AB96" s="12"/>
      <c r="AC96" s="12"/>
      <c r="AD96" s="12"/>
      <c r="AE96" s="12"/>
      <c r="AF96" s="12"/>
      <c r="AG96" s="12"/>
      <c r="AH96" s="12"/>
      <c r="AI96" s="12"/>
      <c r="AJ96" s="12"/>
      <c r="AK96" s="12"/>
      <c r="AL96" s="12"/>
      <c r="AM96" s="12"/>
      <c r="AN96" s="12"/>
      <c r="AO96" s="12"/>
      <c r="AP96" s="12"/>
      <c r="AQ96" s="12"/>
      <c r="AR96" s="12"/>
      <c r="AS96" s="12"/>
      <c r="AT96" s="12"/>
      <c r="AU96" s="12"/>
      <c r="AV96" s="12"/>
      <c r="AW96" s="12"/>
      <c r="AX96" s="12"/>
      <c r="AY96" s="12"/>
      <c r="AZ96" s="12"/>
      <c r="BA96" s="12"/>
      <c r="BB96" s="12"/>
      <c r="BC96" s="12"/>
      <c r="BD96" s="12"/>
      <c r="BE96" s="12"/>
      <c r="BF96" s="12"/>
      <c r="BG96" s="12"/>
      <c r="BH96" s="12"/>
      <c r="BI96" s="12"/>
      <c r="BJ96" s="12"/>
      <c r="BK96" s="12"/>
      <c r="BL96" s="12"/>
      <c r="BM96" s="12"/>
      <c r="BN96" s="12"/>
      <c r="BO96" s="12"/>
      <c r="BP96" s="12"/>
      <c r="BQ96" s="12"/>
      <c r="BR96" s="12"/>
      <c r="BS96" s="12"/>
      <c r="BT96" s="12"/>
      <c r="BU96" s="12"/>
      <c r="BV96" s="12"/>
      <c r="BW96" s="12"/>
      <c r="BX96" s="12"/>
      <c r="BY96" s="12"/>
      <c r="BZ96" s="12"/>
      <c r="CA96" s="12"/>
      <c r="CB96" s="12"/>
      <c r="CC96" s="12"/>
      <c r="CD96" s="12"/>
      <c r="CE96" s="12"/>
      <c r="CF96" s="12"/>
      <c r="CG96" s="12"/>
      <c r="CH96" s="12"/>
      <c r="CI96" s="12"/>
      <c r="CJ96" s="12"/>
      <c r="CK96" s="12"/>
      <c r="CL96" s="12"/>
      <c r="CM96" s="12"/>
      <c r="CN96" s="12"/>
      <c r="CO96" s="12"/>
      <c r="CP96" s="12"/>
      <c r="CQ96" s="12"/>
      <c r="CR96" s="12"/>
      <c r="CS96" s="12"/>
      <c r="CT96" s="12"/>
      <c r="CU96" s="12"/>
      <c r="CV96" s="12"/>
      <c r="CW96" s="12"/>
      <c r="CX96" s="12"/>
      <c r="CY96" s="12"/>
      <c r="CZ96" s="12"/>
      <c r="DA96" s="12"/>
      <c r="DB96" s="12"/>
      <c r="DC96" s="12"/>
    </row>
    <row r="97" spans="1:107" s="10" customFormat="1" ht="140.25">
      <c r="A97" s="7" t="s">
        <v>394</v>
      </c>
      <c r="B97" s="28" t="s">
        <v>351</v>
      </c>
      <c r="C97" s="2" t="s">
        <v>375</v>
      </c>
      <c r="D97" s="1" t="s">
        <v>271</v>
      </c>
      <c r="E97" s="6" t="s">
        <v>395</v>
      </c>
      <c r="F97" s="6" t="s">
        <v>382</v>
      </c>
      <c r="G97" s="6" t="s">
        <v>383</v>
      </c>
      <c r="H97" s="3" t="s">
        <v>35</v>
      </c>
      <c r="I97" s="1" t="s">
        <v>27</v>
      </c>
      <c r="J97" s="53">
        <f>164+3</f>
        <v>167</v>
      </c>
      <c r="K97" s="48" t="s">
        <v>28</v>
      </c>
      <c r="L97" s="50"/>
      <c r="M97" s="37"/>
      <c r="N97" s="37" t="s">
        <v>30</v>
      </c>
      <c r="O97" s="38" t="s">
        <v>52</v>
      </c>
      <c r="P97" s="5"/>
      <c r="Q97" s="12"/>
      <c r="R97" s="12"/>
      <c r="S97" s="12"/>
      <c r="T97" s="12"/>
      <c r="U97" s="12"/>
      <c r="V97" s="12"/>
      <c r="W97" s="12"/>
      <c r="X97" s="12"/>
      <c r="Y97" s="12"/>
      <c r="Z97" s="12"/>
      <c r="AA97" s="12"/>
      <c r="AB97" s="12"/>
      <c r="AC97" s="12"/>
      <c r="AD97" s="12"/>
      <c r="AE97" s="12"/>
      <c r="AF97" s="12"/>
      <c r="AG97" s="12"/>
      <c r="AH97" s="12"/>
      <c r="AI97" s="12"/>
      <c r="AJ97" s="12"/>
      <c r="AK97" s="12"/>
      <c r="AL97" s="12"/>
      <c r="AM97" s="12"/>
      <c r="AN97" s="12"/>
      <c r="AO97" s="12"/>
      <c r="AP97" s="12"/>
      <c r="AQ97" s="12"/>
      <c r="AR97" s="12"/>
      <c r="AS97" s="12"/>
      <c r="AT97" s="12"/>
      <c r="AU97" s="12"/>
      <c r="AV97" s="12"/>
      <c r="AW97" s="12"/>
      <c r="AX97" s="12"/>
      <c r="AY97" s="12"/>
      <c r="AZ97" s="12"/>
      <c r="BA97" s="12"/>
      <c r="BB97" s="12"/>
      <c r="BC97" s="12"/>
      <c r="BD97" s="12"/>
      <c r="BE97" s="12"/>
      <c r="BF97" s="12"/>
      <c r="BG97" s="12"/>
      <c r="BH97" s="12"/>
      <c r="BI97" s="12"/>
      <c r="BJ97" s="12"/>
      <c r="BK97" s="12"/>
      <c r="BL97" s="12"/>
      <c r="BM97" s="12"/>
      <c r="BN97" s="12"/>
      <c r="BO97" s="12"/>
      <c r="BP97" s="12"/>
      <c r="BQ97" s="12"/>
      <c r="BR97" s="12"/>
      <c r="BS97" s="12"/>
      <c r="BT97" s="12"/>
      <c r="BU97" s="12"/>
      <c r="BV97" s="12"/>
      <c r="BW97" s="12"/>
      <c r="BX97" s="12"/>
      <c r="BY97" s="12"/>
      <c r="BZ97" s="12"/>
      <c r="CA97" s="12"/>
      <c r="CB97" s="12"/>
      <c r="CC97" s="12"/>
      <c r="CD97" s="12"/>
      <c r="CE97" s="12"/>
      <c r="CF97" s="12"/>
      <c r="CG97" s="12"/>
      <c r="CH97" s="12"/>
      <c r="CI97" s="12"/>
      <c r="CJ97" s="12"/>
      <c r="CK97" s="12"/>
      <c r="CL97" s="12"/>
      <c r="CM97" s="12"/>
      <c r="CN97" s="12"/>
      <c r="CO97" s="12"/>
      <c r="CP97" s="12"/>
      <c r="CQ97" s="12"/>
      <c r="CR97" s="12"/>
      <c r="CS97" s="12"/>
      <c r="CT97" s="12"/>
      <c r="CU97" s="12"/>
      <c r="CV97" s="12"/>
      <c r="CW97" s="12"/>
      <c r="CX97" s="12"/>
      <c r="CY97" s="12"/>
      <c r="CZ97" s="12"/>
      <c r="DA97" s="12"/>
      <c r="DB97" s="12"/>
      <c r="DC97" s="12"/>
    </row>
    <row r="98" spans="1:107" s="10" customFormat="1" ht="140.25">
      <c r="A98" s="7" t="s">
        <v>396</v>
      </c>
      <c r="B98" s="28" t="s">
        <v>351</v>
      </c>
      <c r="C98" s="2" t="s">
        <v>375</v>
      </c>
      <c r="D98" s="1" t="s">
        <v>271</v>
      </c>
      <c r="E98" s="6" t="s">
        <v>397</v>
      </c>
      <c r="F98" s="6" t="s">
        <v>382</v>
      </c>
      <c r="G98" s="6" t="s">
        <v>383</v>
      </c>
      <c r="H98" s="3" t="s">
        <v>35</v>
      </c>
      <c r="I98" s="1" t="s">
        <v>27</v>
      </c>
      <c r="J98" s="53">
        <v>0</v>
      </c>
      <c r="K98" s="48" t="s">
        <v>28</v>
      </c>
      <c r="L98" s="50" t="s">
        <v>241</v>
      </c>
      <c r="M98" s="37"/>
      <c r="N98" s="37" t="s">
        <v>30</v>
      </c>
      <c r="O98" s="38" t="s">
        <v>52</v>
      </c>
      <c r="P98" s="5"/>
      <c r="Q98" s="12"/>
      <c r="R98" s="12"/>
      <c r="S98" s="12"/>
      <c r="T98" s="12"/>
      <c r="U98" s="12"/>
      <c r="V98" s="12"/>
      <c r="W98" s="12"/>
      <c r="X98" s="12"/>
      <c r="Y98" s="12"/>
      <c r="Z98" s="12"/>
      <c r="AA98" s="12"/>
      <c r="AB98" s="12"/>
      <c r="AC98" s="12"/>
      <c r="AD98" s="12"/>
      <c r="AE98" s="12"/>
      <c r="AF98" s="12"/>
      <c r="AG98" s="12"/>
      <c r="AH98" s="12"/>
      <c r="AI98" s="12"/>
      <c r="AJ98" s="12"/>
      <c r="AK98" s="12"/>
      <c r="AL98" s="12"/>
      <c r="AM98" s="12"/>
      <c r="AN98" s="12"/>
      <c r="AO98" s="12"/>
      <c r="AP98" s="12"/>
      <c r="AQ98" s="12"/>
      <c r="AR98" s="12"/>
      <c r="AS98" s="12"/>
      <c r="AT98" s="12"/>
      <c r="AU98" s="12"/>
      <c r="AV98" s="12"/>
      <c r="AW98" s="12"/>
      <c r="AX98" s="12"/>
      <c r="AY98" s="12"/>
      <c r="AZ98" s="12"/>
      <c r="BA98" s="12"/>
      <c r="BB98" s="12"/>
      <c r="BC98" s="12"/>
      <c r="BD98" s="12"/>
      <c r="BE98" s="12"/>
      <c r="BF98" s="12"/>
      <c r="BG98" s="12"/>
      <c r="BH98" s="12"/>
      <c r="BI98" s="12"/>
      <c r="BJ98" s="12"/>
      <c r="BK98" s="12"/>
      <c r="BL98" s="12"/>
      <c r="BM98" s="12"/>
      <c r="BN98" s="12"/>
      <c r="BO98" s="12"/>
      <c r="BP98" s="12"/>
      <c r="BQ98" s="12"/>
      <c r="BR98" s="12"/>
      <c r="BS98" s="12"/>
      <c r="BT98" s="12"/>
      <c r="BU98" s="12"/>
      <c r="BV98" s="12"/>
      <c r="BW98" s="12"/>
      <c r="BX98" s="12"/>
      <c r="BY98" s="12"/>
      <c r="BZ98" s="12"/>
      <c r="CA98" s="12"/>
      <c r="CB98" s="12"/>
      <c r="CC98" s="12"/>
      <c r="CD98" s="12"/>
      <c r="CE98" s="12"/>
      <c r="CF98" s="12"/>
      <c r="CG98" s="12"/>
      <c r="CH98" s="12"/>
      <c r="CI98" s="12"/>
      <c r="CJ98" s="12"/>
      <c r="CK98" s="12"/>
      <c r="CL98" s="12"/>
      <c r="CM98" s="12"/>
      <c r="CN98" s="12"/>
      <c r="CO98" s="12"/>
      <c r="CP98" s="12"/>
      <c r="CQ98" s="12"/>
      <c r="CR98" s="12"/>
      <c r="CS98" s="12"/>
      <c r="CT98" s="12"/>
      <c r="CU98" s="12"/>
      <c r="CV98" s="12"/>
      <c r="CW98" s="12"/>
      <c r="CX98" s="12"/>
      <c r="CY98" s="12"/>
      <c r="CZ98" s="12"/>
      <c r="DA98" s="12"/>
      <c r="DB98" s="12"/>
      <c r="DC98" s="12"/>
    </row>
    <row r="99" spans="1:107" s="10" customFormat="1" ht="140.25">
      <c r="A99" s="7" t="s">
        <v>398</v>
      </c>
      <c r="B99" s="28" t="s">
        <v>351</v>
      </c>
      <c r="C99" s="2" t="s">
        <v>375</v>
      </c>
      <c r="D99" s="1" t="s">
        <v>271</v>
      </c>
      <c r="E99" s="6" t="s">
        <v>399</v>
      </c>
      <c r="F99" s="6" t="s">
        <v>382</v>
      </c>
      <c r="G99" s="6" t="s">
        <v>383</v>
      </c>
      <c r="H99" s="3" t="s">
        <v>35</v>
      </c>
      <c r="I99" s="1" t="s">
        <v>27</v>
      </c>
      <c r="J99" s="53">
        <f>13+2</f>
        <v>15</v>
      </c>
      <c r="K99" s="48" t="s">
        <v>28</v>
      </c>
      <c r="L99" s="50"/>
      <c r="M99" s="37"/>
      <c r="N99" s="37" t="s">
        <v>30</v>
      </c>
      <c r="O99" s="38" t="s">
        <v>52</v>
      </c>
      <c r="P99" s="5"/>
      <c r="Q99" s="12"/>
      <c r="R99" s="12"/>
      <c r="S99" s="12"/>
      <c r="T99" s="12"/>
      <c r="U99" s="12"/>
      <c r="V99" s="12"/>
      <c r="W99" s="12"/>
      <c r="X99" s="12"/>
      <c r="Y99" s="12"/>
      <c r="Z99" s="12"/>
      <c r="AA99" s="12"/>
      <c r="AB99" s="12"/>
      <c r="AC99" s="12"/>
      <c r="AD99" s="12"/>
      <c r="AE99" s="12"/>
      <c r="AF99" s="12"/>
      <c r="AG99" s="12"/>
      <c r="AH99" s="12"/>
      <c r="AI99" s="12"/>
      <c r="AJ99" s="12"/>
      <c r="AK99" s="12"/>
      <c r="AL99" s="12"/>
      <c r="AM99" s="12"/>
      <c r="AN99" s="12"/>
      <c r="AO99" s="12"/>
      <c r="AP99" s="12"/>
      <c r="AQ99" s="12"/>
      <c r="AR99" s="12"/>
      <c r="AS99" s="12"/>
      <c r="AT99" s="12"/>
      <c r="AU99" s="12"/>
      <c r="AV99" s="12"/>
      <c r="AW99" s="12"/>
      <c r="AX99" s="12"/>
      <c r="AY99" s="12"/>
      <c r="AZ99" s="12"/>
      <c r="BA99" s="12"/>
      <c r="BB99" s="12"/>
      <c r="BC99" s="12"/>
      <c r="BD99" s="12"/>
      <c r="BE99" s="12"/>
      <c r="BF99" s="12"/>
      <c r="BG99" s="12"/>
      <c r="BH99" s="12"/>
      <c r="BI99" s="12"/>
      <c r="BJ99" s="12"/>
      <c r="BK99" s="12"/>
      <c r="BL99" s="12"/>
      <c r="BM99" s="12"/>
      <c r="BN99" s="12"/>
      <c r="BO99" s="12"/>
      <c r="BP99" s="12"/>
      <c r="BQ99" s="12"/>
      <c r="BR99" s="12"/>
      <c r="BS99" s="12"/>
      <c r="BT99" s="12"/>
      <c r="BU99" s="12"/>
      <c r="BV99" s="12"/>
      <c r="BW99" s="12"/>
      <c r="BX99" s="12"/>
      <c r="BY99" s="12"/>
      <c r="BZ99" s="12"/>
      <c r="CA99" s="12"/>
      <c r="CB99" s="12"/>
      <c r="CC99" s="12"/>
      <c r="CD99" s="12"/>
      <c r="CE99" s="12"/>
      <c r="CF99" s="12"/>
      <c r="CG99" s="12"/>
      <c r="CH99" s="12"/>
      <c r="CI99" s="12"/>
      <c r="CJ99" s="12"/>
      <c r="CK99" s="12"/>
      <c r="CL99" s="12"/>
      <c r="CM99" s="12"/>
      <c r="CN99" s="12"/>
      <c r="CO99" s="12"/>
      <c r="CP99" s="12"/>
      <c r="CQ99" s="12"/>
      <c r="CR99" s="12"/>
      <c r="CS99" s="12"/>
      <c r="CT99" s="12"/>
      <c r="CU99" s="12"/>
      <c r="CV99" s="12"/>
      <c r="CW99" s="12"/>
      <c r="CX99" s="12"/>
      <c r="CY99" s="12"/>
      <c r="CZ99" s="12"/>
      <c r="DA99" s="12"/>
      <c r="DB99" s="12"/>
      <c r="DC99" s="12"/>
    </row>
    <row r="100" spans="1:107" s="10" customFormat="1" ht="140.25">
      <c r="A100" s="7" t="s">
        <v>400</v>
      </c>
      <c r="B100" s="28" t="s">
        <v>351</v>
      </c>
      <c r="C100" s="2" t="s">
        <v>375</v>
      </c>
      <c r="D100" s="1" t="s">
        <v>271</v>
      </c>
      <c r="E100" s="6" t="s">
        <v>401</v>
      </c>
      <c r="F100" s="6" t="s">
        <v>382</v>
      </c>
      <c r="G100" s="6" t="s">
        <v>383</v>
      </c>
      <c r="H100" s="3" t="s">
        <v>35</v>
      </c>
      <c r="I100" s="1" t="s">
        <v>27</v>
      </c>
      <c r="J100" s="53">
        <f>39+10</f>
        <v>49</v>
      </c>
      <c r="K100" s="48" t="s">
        <v>28</v>
      </c>
      <c r="L100" s="50"/>
      <c r="M100" s="37"/>
      <c r="N100" s="37" t="s">
        <v>30</v>
      </c>
      <c r="O100" s="38" t="s">
        <v>52</v>
      </c>
      <c r="P100" s="5"/>
      <c r="Q100" s="12"/>
      <c r="R100" s="12"/>
      <c r="S100" s="12"/>
      <c r="T100" s="12"/>
      <c r="U100" s="12"/>
      <c r="V100" s="12"/>
      <c r="W100" s="12"/>
      <c r="X100" s="12"/>
      <c r="Y100" s="12"/>
      <c r="Z100" s="12"/>
      <c r="AA100" s="12"/>
      <c r="AB100" s="12"/>
      <c r="AC100" s="12"/>
      <c r="AD100" s="12"/>
      <c r="AE100" s="12"/>
      <c r="AF100" s="12"/>
      <c r="AG100" s="12"/>
      <c r="AH100" s="12"/>
      <c r="AI100" s="12"/>
      <c r="AJ100" s="12"/>
      <c r="AK100" s="12"/>
      <c r="AL100" s="12"/>
      <c r="AM100" s="12"/>
      <c r="AN100" s="12"/>
      <c r="AO100" s="12"/>
      <c r="AP100" s="12"/>
      <c r="AQ100" s="12"/>
      <c r="AR100" s="12"/>
      <c r="AS100" s="12"/>
      <c r="AT100" s="12"/>
      <c r="AU100" s="12"/>
      <c r="AV100" s="12"/>
      <c r="AW100" s="12"/>
      <c r="AX100" s="12"/>
      <c r="AY100" s="12"/>
      <c r="AZ100" s="12"/>
      <c r="BA100" s="12"/>
      <c r="BB100" s="12"/>
      <c r="BC100" s="12"/>
      <c r="BD100" s="12"/>
      <c r="BE100" s="12"/>
      <c r="BF100" s="12"/>
      <c r="BG100" s="12"/>
      <c r="BH100" s="12"/>
      <c r="BI100" s="12"/>
      <c r="BJ100" s="12"/>
      <c r="BK100" s="12"/>
      <c r="BL100" s="12"/>
      <c r="BM100" s="12"/>
      <c r="BN100" s="12"/>
      <c r="BO100" s="12"/>
      <c r="BP100" s="12"/>
      <c r="BQ100" s="12"/>
      <c r="BR100" s="12"/>
      <c r="BS100" s="12"/>
      <c r="BT100" s="12"/>
      <c r="BU100" s="12"/>
      <c r="BV100" s="12"/>
      <c r="BW100" s="12"/>
      <c r="BX100" s="12"/>
      <c r="BY100" s="12"/>
      <c r="BZ100" s="12"/>
      <c r="CA100" s="12"/>
      <c r="CB100" s="12"/>
      <c r="CC100" s="12"/>
      <c r="CD100" s="12"/>
      <c r="CE100" s="12"/>
      <c r="CF100" s="12"/>
      <c r="CG100" s="12"/>
      <c r="CH100" s="12"/>
      <c r="CI100" s="12"/>
      <c r="CJ100" s="12"/>
      <c r="CK100" s="12"/>
      <c r="CL100" s="12"/>
      <c r="CM100" s="12"/>
      <c r="CN100" s="12"/>
      <c r="CO100" s="12"/>
      <c r="CP100" s="12"/>
      <c r="CQ100" s="12"/>
      <c r="CR100" s="12"/>
      <c r="CS100" s="12"/>
      <c r="CT100" s="12"/>
      <c r="CU100" s="12"/>
      <c r="CV100" s="12"/>
      <c r="CW100" s="12"/>
      <c r="CX100" s="12"/>
      <c r="CY100" s="12"/>
      <c r="CZ100" s="12"/>
      <c r="DA100" s="12"/>
      <c r="DB100" s="12"/>
      <c r="DC100" s="12"/>
    </row>
    <row r="101" spans="1:107" s="10" customFormat="1" ht="140.25">
      <c r="A101" s="7" t="s">
        <v>402</v>
      </c>
      <c r="B101" s="28" t="s">
        <v>351</v>
      </c>
      <c r="C101" s="2" t="s">
        <v>375</v>
      </c>
      <c r="D101" s="1" t="s">
        <v>271</v>
      </c>
      <c r="E101" s="6" t="s">
        <v>403</v>
      </c>
      <c r="F101" s="6" t="s">
        <v>382</v>
      </c>
      <c r="G101" s="6" t="s">
        <v>383</v>
      </c>
      <c r="H101" s="3" t="s">
        <v>35</v>
      </c>
      <c r="I101" s="1" t="s">
        <v>27</v>
      </c>
      <c r="J101" s="53">
        <v>0</v>
      </c>
      <c r="K101" s="48" t="s">
        <v>28</v>
      </c>
      <c r="L101" s="50" t="s">
        <v>241</v>
      </c>
      <c r="M101" s="37"/>
      <c r="N101" s="37" t="s">
        <v>30</v>
      </c>
      <c r="O101" s="38" t="s">
        <v>52</v>
      </c>
      <c r="P101" s="5"/>
      <c r="Q101" s="12"/>
      <c r="R101" s="12"/>
      <c r="S101" s="12"/>
      <c r="T101" s="12"/>
      <c r="U101" s="12"/>
      <c r="V101" s="12"/>
      <c r="W101" s="12"/>
      <c r="X101" s="12"/>
      <c r="Y101" s="12"/>
      <c r="Z101" s="12"/>
      <c r="AA101" s="12"/>
      <c r="AB101" s="12"/>
      <c r="AC101" s="12"/>
      <c r="AD101" s="12"/>
      <c r="AE101" s="12"/>
      <c r="AF101" s="12"/>
      <c r="AG101" s="12"/>
      <c r="AH101" s="12"/>
      <c r="AI101" s="12"/>
      <c r="AJ101" s="12"/>
      <c r="AK101" s="12"/>
      <c r="AL101" s="12"/>
      <c r="AM101" s="12"/>
      <c r="AN101" s="12"/>
      <c r="AO101" s="12"/>
      <c r="AP101" s="12"/>
      <c r="AQ101" s="12"/>
      <c r="AR101" s="12"/>
      <c r="AS101" s="12"/>
      <c r="AT101" s="12"/>
      <c r="AU101" s="12"/>
      <c r="AV101" s="12"/>
      <c r="AW101" s="12"/>
      <c r="AX101" s="12"/>
      <c r="AY101" s="12"/>
      <c r="AZ101" s="12"/>
      <c r="BA101" s="12"/>
      <c r="BB101" s="12"/>
      <c r="BC101" s="12"/>
      <c r="BD101" s="12"/>
      <c r="BE101" s="12"/>
      <c r="BF101" s="12"/>
      <c r="BG101" s="12"/>
      <c r="BH101" s="12"/>
      <c r="BI101" s="12"/>
      <c r="BJ101" s="12"/>
      <c r="BK101" s="12"/>
      <c r="BL101" s="12"/>
      <c r="BM101" s="12"/>
      <c r="BN101" s="12"/>
      <c r="BO101" s="12"/>
      <c r="BP101" s="12"/>
      <c r="BQ101" s="12"/>
      <c r="BR101" s="12"/>
      <c r="BS101" s="12"/>
      <c r="BT101" s="12"/>
      <c r="BU101" s="12"/>
      <c r="BV101" s="12"/>
      <c r="BW101" s="12"/>
      <c r="BX101" s="12"/>
      <c r="BY101" s="12"/>
      <c r="BZ101" s="12"/>
      <c r="CA101" s="12"/>
      <c r="CB101" s="12"/>
      <c r="CC101" s="12"/>
      <c r="CD101" s="12"/>
      <c r="CE101" s="12"/>
      <c r="CF101" s="12"/>
      <c r="CG101" s="12"/>
      <c r="CH101" s="12"/>
      <c r="CI101" s="12"/>
      <c r="CJ101" s="12"/>
      <c r="CK101" s="12"/>
      <c r="CL101" s="12"/>
      <c r="CM101" s="12"/>
      <c r="CN101" s="12"/>
      <c r="CO101" s="12"/>
      <c r="CP101" s="12"/>
      <c r="CQ101" s="12"/>
      <c r="CR101" s="12"/>
      <c r="CS101" s="12"/>
      <c r="CT101" s="12"/>
      <c r="CU101" s="12"/>
      <c r="CV101" s="12"/>
      <c r="CW101" s="12"/>
      <c r="CX101" s="12"/>
      <c r="CY101" s="12"/>
      <c r="CZ101" s="12"/>
      <c r="DA101" s="12"/>
      <c r="DB101" s="12"/>
      <c r="DC101" s="12"/>
    </row>
    <row r="102" spans="1:107" s="10" customFormat="1" ht="140.25">
      <c r="A102" s="7" t="s">
        <v>404</v>
      </c>
      <c r="B102" s="28" t="s">
        <v>351</v>
      </c>
      <c r="C102" s="2" t="s">
        <v>375</v>
      </c>
      <c r="D102" s="1" t="s">
        <v>271</v>
      </c>
      <c r="E102" s="6" t="s">
        <v>405</v>
      </c>
      <c r="F102" s="6" t="s">
        <v>382</v>
      </c>
      <c r="G102" s="6" t="s">
        <v>383</v>
      </c>
      <c r="H102" s="3" t="s">
        <v>35</v>
      </c>
      <c r="I102" s="1" t="s">
        <v>27</v>
      </c>
      <c r="J102" s="53">
        <v>0</v>
      </c>
      <c r="K102" s="48" t="s">
        <v>28</v>
      </c>
      <c r="L102" s="50" t="s">
        <v>241</v>
      </c>
      <c r="M102" s="37"/>
      <c r="N102" s="37" t="s">
        <v>30</v>
      </c>
      <c r="O102" s="38" t="s">
        <v>52</v>
      </c>
      <c r="P102" s="5"/>
      <c r="Q102" s="12"/>
      <c r="R102" s="12"/>
      <c r="S102" s="12"/>
      <c r="T102" s="12"/>
      <c r="U102" s="12"/>
      <c r="V102" s="12"/>
      <c r="W102" s="12"/>
      <c r="X102" s="12"/>
      <c r="Y102" s="12"/>
      <c r="Z102" s="12"/>
      <c r="AA102" s="12"/>
      <c r="AB102" s="12"/>
      <c r="AC102" s="12"/>
      <c r="AD102" s="12"/>
      <c r="AE102" s="12"/>
      <c r="AF102" s="12"/>
      <c r="AG102" s="12"/>
      <c r="AH102" s="12"/>
      <c r="AI102" s="12"/>
      <c r="AJ102" s="12"/>
      <c r="AK102" s="12"/>
      <c r="AL102" s="12"/>
      <c r="AM102" s="12"/>
      <c r="AN102" s="12"/>
      <c r="AO102" s="12"/>
      <c r="AP102" s="12"/>
      <c r="AQ102" s="12"/>
      <c r="AR102" s="12"/>
      <c r="AS102" s="12"/>
      <c r="AT102" s="12"/>
      <c r="AU102" s="12"/>
      <c r="AV102" s="12"/>
      <c r="AW102" s="12"/>
      <c r="AX102" s="12"/>
      <c r="AY102" s="12"/>
      <c r="AZ102" s="12"/>
      <c r="BA102" s="12"/>
      <c r="BB102" s="12"/>
      <c r="BC102" s="12"/>
      <c r="BD102" s="12"/>
      <c r="BE102" s="12"/>
      <c r="BF102" s="12"/>
      <c r="BG102" s="12"/>
      <c r="BH102" s="12"/>
      <c r="BI102" s="12"/>
      <c r="BJ102" s="12"/>
      <c r="BK102" s="12"/>
      <c r="BL102" s="12"/>
      <c r="BM102" s="12"/>
      <c r="BN102" s="12"/>
      <c r="BO102" s="12"/>
      <c r="BP102" s="12"/>
      <c r="BQ102" s="12"/>
      <c r="BR102" s="12"/>
      <c r="BS102" s="12"/>
      <c r="BT102" s="12"/>
      <c r="BU102" s="12"/>
      <c r="BV102" s="12"/>
      <c r="BW102" s="12"/>
      <c r="BX102" s="12"/>
      <c r="BY102" s="12"/>
      <c r="BZ102" s="12"/>
      <c r="CA102" s="12"/>
      <c r="CB102" s="12"/>
      <c r="CC102" s="12"/>
      <c r="CD102" s="12"/>
      <c r="CE102" s="12"/>
      <c r="CF102" s="12"/>
      <c r="CG102" s="12"/>
      <c r="CH102" s="12"/>
      <c r="CI102" s="12"/>
      <c r="CJ102" s="12"/>
      <c r="CK102" s="12"/>
      <c r="CL102" s="12"/>
      <c r="CM102" s="12"/>
      <c r="CN102" s="12"/>
      <c r="CO102" s="12"/>
      <c r="CP102" s="12"/>
      <c r="CQ102" s="12"/>
      <c r="CR102" s="12"/>
      <c r="CS102" s="12"/>
      <c r="CT102" s="12"/>
      <c r="CU102" s="12"/>
      <c r="CV102" s="12"/>
      <c r="CW102" s="12"/>
      <c r="CX102" s="12"/>
      <c r="CY102" s="12"/>
      <c r="CZ102" s="12"/>
      <c r="DA102" s="12"/>
      <c r="DB102" s="12"/>
      <c r="DC102" s="12"/>
    </row>
    <row r="103" spans="1:107" s="10" customFormat="1" ht="140.25">
      <c r="A103" s="7" t="s">
        <v>406</v>
      </c>
      <c r="B103" s="28" t="s">
        <v>351</v>
      </c>
      <c r="C103" s="2" t="s">
        <v>375</v>
      </c>
      <c r="D103" s="1" t="s">
        <v>271</v>
      </c>
      <c r="E103" s="6" t="s">
        <v>407</v>
      </c>
      <c r="F103" s="6" t="s">
        <v>382</v>
      </c>
      <c r="G103" s="6" t="s">
        <v>383</v>
      </c>
      <c r="H103" s="3" t="s">
        <v>35</v>
      </c>
      <c r="I103" s="1" t="s">
        <v>27</v>
      </c>
      <c r="J103" s="53">
        <f>391+43</f>
        <v>434</v>
      </c>
      <c r="K103" s="48" t="s">
        <v>28</v>
      </c>
      <c r="L103" s="50"/>
      <c r="M103" s="37"/>
      <c r="N103" s="37" t="s">
        <v>30</v>
      </c>
      <c r="O103" s="38" t="s">
        <v>52</v>
      </c>
      <c r="P103" s="5"/>
      <c r="Q103" s="12"/>
      <c r="R103" s="12"/>
      <c r="S103" s="12"/>
      <c r="T103" s="12"/>
      <c r="U103" s="12"/>
      <c r="V103" s="12"/>
      <c r="W103" s="12"/>
      <c r="X103" s="12"/>
      <c r="Y103" s="12"/>
      <c r="Z103" s="12"/>
      <c r="AA103" s="12"/>
      <c r="AB103" s="12"/>
      <c r="AC103" s="12"/>
      <c r="AD103" s="12"/>
      <c r="AE103" s="12"/>
      <c r="AF103" s="12"/>
      <c r="AG103" s="12"/>
      <c r="AH103" s="12"/>
      <c r="AI103" s="12"/>
      <c r="AJ103" s="12"/>
      <c r="AK103" s="12"/>
      <c r="AL103" s="12"/>
      <c r="AM103" s="12"/>
      <c r="AN103" s="12"/>
      <c r="AO103" s="12"/>
      <c r="AP103" s="12"/>
      <c r="AQ103" s="12"/>
      <c r="AR103" s="12"/>
      <c r="AS103" s="12"/>
      <c r="AT103" s="12"/>
      <c r="AU103" s="12"/>
      <c r="AV103" s="12"/>
      <c r="AW103" s="12"/>
      <c r="AX103" s="12"/>
      <c r="AY103" s="12"/>
      <c r="AZ103" s="12"/>
      <c r="BA103" s="12"/>
      <c r="BB103" s="12"/>
      <c r="BC103" s="12"/>
      <c r="BD103" s="12"/>
      <c r="BE103" s="12"/>
      <c r="BF103" s="12"/>
      <c r="BG103" s="12"/>
      <c r="BH103" s="12"/>
      <c r="BI103" s="12"/>
      <c r="BJ103" s="12"/>
      <c r="BK103" s="12"/>
      <c r="BL103" s="12"/>
      <c r="BM103" s="12"/>
      <c r="BN103" s="12"/>
      <c r="BO103" s="12"/>
      <c r="BP103" s="12"/>
      <c r="BQ103" s="12"/>
      <c r="BR103" s="12"/>
      <c r="BS103" s="12"/>
      <c r="BT103" s="12"/>
      <c r="BU103" s="12"/>
      <c r="BV103" s="12"/>
      <c r="BW103" s="12"/>
      <c r="BX103" s="12"/>
      <c r="BY103" s="12"/>
      <c r="BZ103" s="12"/>
      <c r="CA103" s="12"/>
      <c r="CB103" s="12"/>
      <c r="CC103" s="12"/>
      <c r="CD103" s="12"/>
      <c r="CE103" s="12"/>
      <c r="CF103" s="12"/>
      <c r="CG103" s="12"/>
      <c r="CH103" s="12"/>
      <c r="CI103" s="12"/>
      <c r="CJ103" s="12"/>
      <c r="CK103" s="12"/>
      <c r="CL103" s="12"/>
      <c r="CM103" s="12"/>
      <c r="CN103" s="12"/>
      <c r="CO103" s="12"/>
      <c r="CP103" s="12"/>
      <c r="CQ103" s="12"/>
      <c r="CR103" s="12"/>
      <c r="CS103" s="12"/>
      <c r="CT103" s="12"/>
      <c r="CU103" s="12"/>
      <c r="CV103" s="12"/>
      <c r="CW103" s="12"/>
      <c r="CX103" s="12"/>
      <c r="CY103" s="12"/>
      <c r="CZ103" s="12"/>
      <c r="DA103" s="12"/>
      <c r="DB103" s="12"/>
      <c r="DC103" s="12"/>
    </row>
    <row r="104" spans="1:107" s="10" customFormat="1" ht="140.25">
      <c r="A104" s="7" t="s">
        <v>408</v>
      </c>
      <c r="B104" s="28" t="s">
        <v>351</v>
      </c>
      <c r="C104" s="2" t="s">
        <v>375</v>
      </c>
      <c r="D104" s="1" t="s">
        <v>271</v>
      </c>
      <c r="E104" s="6" t="s">
        <v>409</v>
      </c>
      <c r="F104" s="6" t="s">
        <v>410</v>
      </c>
      <c r="G104" s="6" t="s">
        <v>411</v>
      </c>
      <c r="H104" s="3" t="s">
        <v>35</v>
      </c>
      <c r="I104" s="1" t="s">
        <v>27</v>
      </c>
      <c r="J104" s="53">
        <f>39+4</f>
        <v>43</v>
      </c>
      <c r="K104" s="48" t="s">
        <v>28</v>
      </c>
      <c r="L104" s="50"/>
      <c r="M104" s="37"/>
      <c r="N104" s="37" t="s">
        <v>30</v>
      </c>
      <c r="O104" s="38" t="s">
        <v>52</v>
      </c>
      <c r="P104" s="5"/>
      <c r="Q104" s="12"/>
      <c r="R104" s="12"/>
      <c r="S104" s="12"/>
      <c r="T104" s="12"/>
      <c r="U104" s="12"/>
      <c r="V104" s="12"/>
      <c r="W104" s="12"/>
      <c r="X104" s="12"/>
      <c r="Y104" s="12"/>
      <c r="Z104" s="12"/>
      <c r="AA104" s="12"/>
      <c r="AB104" s="12"/>
      <c r="AC104" s="12"/>
      <c r="AD104" s="12"/>
      <c r="AE104" s="12"/>
      <c r="AF104" s="12"/>
      <c r="AG104" s="12"/>
      <c r="AH104" s="12"/>
      <c r="AI104" s="12"/>
      <c r="AJ104" s="12"/>
      <c r="AK104" s="12"/>
      <c r="AL104" s="12"/>
      <c r="AM104" s="12"/>
      <c r="AN104" s="12"/>
      <c r="AO104" s="12"/>
      <c r="AP104" s="12"/>
      <c r="AQ104" s="12"/>
      <c r="AR104" s="12"/>
      <c r="AS104" s="12"/>
      <c r="AT104" s="12"/>
      <c r="AU104" s="12"/>
      <c r="AV104" s="12"/>
      <c r="AW104" s="12"/>
      <c r="AX104" s="12"/>
      <c r="AY104" s="12"/>
      <c r="AZ104" s="12"/>
      <c r="BA104" s="12"/>
      <c r="BB104" s="12"/>
      <c r="BC104" s="12"/>
      <c r="BD104" s="12"/>
      <c r="BE104" s="12"/>
      <c r="BF104" s="12"/>
      <c r="BG104" s="12"/>
      <c r="BH104" s="12"/>
      <c r="BI104" s="12"/>
      <c r="BJ104" s="12"/>
      <c r="BK104" s="12"/>
      <c r="BL104" s="12"/>
      <c r="BM104" s="12"/>
      <c r="BN104" s="12"/>
      <c r="BO104" s="12"/>
      <c r="BP104" s="12"/>
      <c r="BQ104" s="12"/>
      <c r="BR104" s="12"/>
      <c r="BS104" s="12"/>
      <c r="BT104" s="12"/>
      <c r="BU104" s="12"/>
      <c r="BV104" s="12"/>
      <c r="BW104" s="12"/>
      <c r="BX104" s="12"/>
      <c r="BY104" s="12"/>
      <c r="BZ104" s="12"/>
      <c r="CA104" s="12"/>
      <c r="CB104" s="12"/>
      <c r="CC104" s="12"/>
      <c r="CD104" s="12"/>
      <c r="CE104" s="12"/>
      <c r="CF104" s="12"/>
      <c r="CG104" s="12"/>
      <c r="CH104" s="12"/>
      <c r="CI104" s="12"/>
      <c r="CJ104" s="12"/>
      <c r="CK104" s="12"/>
      <c r="CL104" s="12"/>
      <c r="CM104" s="12"/>
      <c r="CN104" s="12"/>
      <c r="CO104" s="12"/>
      <c r="CP104" s="12"/>
      <c r="CQ104" s="12"/>
      <c r="CR104" s="12"/>
      <c r="CS104" s="12"/>
      <c r="CT104" s="12"/>
      <c r="CU104" s="12"/>
      <c r="CV104" s="12"/>
      <c r="CW104" s="12"/>
      <c r="CX104" s="12"/>
      <c r="CY104" s="12"/>
      <c r="CZ104" s="12"/>
      <c r="DA104" s="12"/>
      <c r="DB104" s="12"/>
      <c r="DC104" s="12"/>
    </row>
    <row r="105" spans="1:107" s="36" customFormat="1" ht="153">
      <c r="A105" s="7" t="s">
        <v>412</v>
      </c>
      <c r="B105" s="28" t="s">
        <v>351</v>
      </c>
      <c r="C105" s="6" t="s">
        <v>413</v>
      </c>
      <c r="D105" s="1" t="s">
        <v>271</v>
      </c>
      <c r="E105" s="6" t="s">
        <v>414</v>
      </c>
      <c r="F105" s="6" t="s">
        <v>415</v>
      </c>
      <c r="G105" s="6" t="s">
        <v>416</v>
      </c>
      <c r="H105" s="3" t="s">
        <v>35</v>
      </c>
      <c r="I105" s="1" t="s">
        <v>27</v>
      </c>
      <c r="J105" s="54">
        <f>SUM(J106:J109)</f>
        <v>85</v>
      </c>
      <c r="K105" s="7" t="s">
        <v>28</v>
      </c>
      <c r="L105" s="11" t="s">
        <v>170</v>
      </c>
      <c r="M105" s="37" t="s">
        <v>417</v>
      </c>
      <c r="N105" s="37" t="s">
        <v>52</v>
      </c>
      <c r="O105" s="38" t="s">
        <v>52</v>
      </c>
      <c r="P105" s="5"/>
      <c r="Q105" s="35"/>
      <c r="R105" s="35"/>
      <c r="S105" s="35"/>
      <c r="T105" s="35"/>
      <c r="U105" s="35"/>
      <c r="V105" s="35"/>
      <c r="W105" s="35"/>
      <c r="X105" s="35"/>
      <c r="Y105" s="35"/>
      <c r="Z105" s="35"/>
      <c r="AA105" s="35"/>
      <c r="AB105" s="35"/>
      <c r="AC105" s="35"/>
      <c r="AD105" s="35"/>
      <c r="AE105" s="35"/>
      <c r="AF105" s="35"/>
      <c r="AG105" s="35"/>
      <c r="AH105" s="35"/>
      <c r="AI105" s="35"/>
      <c r="AJ105" s="35"/>
      <c r="AK105" s="35"/>
      <c r="AL105" s="35"/>
      <c r="AM105" s="35"/>
      <c r="AN105" s="35"/>
      <c r="AO105" s="35"/>
      <c r="AP105" s="35"/>
      <c r="AQ105" s="35"/>
      <c r="AR105" s="35"/>
      <c r="AS105" s="35"/>
      <c r="AT105" s="35"/>
      <c r="AU105" s="35"/>
      <c r="AV105" s="35"/>
      <c r="AW105" s="35"/>
      <c r="AX105" s="35"/>
      <c r="AY105" s="35"/>
      <c r="AZ105" s="35"/>
      <c r="BA105" s="35"/>
      <c r="BB105" s="35"/>
      <c r="BC105" s="35"/>
      <c r="BD105" s="35"/>
      <c r="BE105" s="35"/>
      <c r="BF105" s="35"/>
      <c r="BG105" s="35"/>
      <c r="BH105" s="35"/>
      <c r="BI105" s="35"/>
      <c r="BJ105" s="35"/>
      <c r="BK105" s="35"/>
      <c r="BL105" s="35"/>
      <c r="BM105" s="35"/>
      <c r="BN105" s="35"/>
      <c r="BO105" s="35"/>
      <c r="BP105" s="35"/>
      <c r="BQ105" s="35"/>
      <c r="BR105" s="35"/>
      <c r="BS105" s="35"/>
      <c r="BT105" s="35"/>
      <c r="BU105" s="35"/>
      <c r="BV105" s="35"/>
      <c r="BW105" s="35"/>
      <c r="BX105" s="35"/>
      <c r="BY105" s="35"/>
      <c r="BZ105" s="35"/>
      <c r="CA105" s="35"/>
      <c r="CB105" s="35"/>
      <c r="CC105" s="35"/>
      <c r="CD105" s="35"/>
      <c r="CE105" s="35"/>
      <c r="CF105" s="35"/>
      <c r="CG105" s="35"/>
      <c r="CH105" s="35"/>
      <c r="CI105" s="35"/>
      <c r="CJ105" s="35"/>
      <c r="CK105" s="35"/>
      <c r="CL105" s="35"/>
      <c r="CM105" s="35"/>
      <c r="CN105" s="35"/>
      <c r="CO105" s="35"/>
      <c r="CP105" s="35"/>
      <c r="CQ105" s="35"/>
      <c r="CR105" s="35"/>
      <c r="CS105" s="35"/>
      <c r="CT105" s="35"/>
      <c r="CU105" s="35"/>
      <c r="CV105" s="35"/>
      <c r="CW105" s="35"/>
      <c r="CX105" s="35"/>
      <c r="CY105" s="35"/>
      <c r="CZ105" s="35"/>
      <c r="DA105" s="35"/>
      <c r="DB105" s="35"/>
      <c r="DC105" s="35"/>
    </row>
    <row r="106" spans="1:107" s="10" customFormat="1" ht="127.5">
      <c r="A106" s="7" t="s">
        <v>418</v>
      </c>
      <c r="B106" s="28" t="s">
        <v>351</v>
      </c>
      <c r="C106" s="6" t="s">
        <v>413</v>
      </c>
      <c r="D106" s="1" t="s">
        <v>271</v>
      </c>
      <c r="E106" s="6" t="s">
        <v>419</v>
      </c>
      <c r="F106" s="6" t="s">
        <v>420</v>
      </c>
      <c r="G106" s="6" t="s">
        <v>421</v>
      </c>
      <c r="H106" s="3" t="s">
        <v>35</v>
      </c>
      <c r="I106" s="1" t="s">
        <v>27</v>
      </c>
      <c r="J106" s="53">
        <v>35</v>
      </c>
      <c r="K106" s="48" t="s">
        <v>28</v>
      </c>
      <c r="L106" s="50" t="s">
        <v>422</v>
      </c>
      <c r="M106" s="37"/>
      <c r="N106" s="38" t="s">
        <v>423</v>
      </c>
      <c r="O106" s="38" t="s">
        <v>52</v>
      </c>
      <c r="P106" s="5"/>
      <c r="Q106" s="12"/>
      <c r="R106" s="12"/>
      <c r="S106" s="12"/>
      <c r="T106" s="12"/>
      <c r="U106" s="12"/>
      <c r="V106" s="12"/>
      <c r="W106" s="12"/>
      <c r="X106" s="12"/>
      <c r="Y106" s="12"/>
      <c r="Z106" s="12"/>
      <c r="AA106" s="12"/>
      <c r="AB106" s="12"/>
      <c r="AC106" s="12"/>
      <c r="AD106" s="12"/>
      <c r="AE106" s="12"/>
      <c r="AF106" s="12"/>
      <c r="AG106" s="12"/>
      <c r="AH106" s="12"/>
      <c r="AI106" s="12"/>
      <c r="AJ106" s="12"/>
      <c r="AK106" s="12"/>
      <c r="AL106" s="12"/>
      <c r="AM106" s="12"/>
      <c r="AN106" s="12"/>
      <c r="AO106" s="12"/>
      <c r="AP106" s="12"/>
      <c r="AQ106" s="12"/>
      <c r="AR106" s="12"/>
      <c r="AS106" s="12"/>
      <c r="AT106" s="12"/>
      <c r="AU106" s="12"/>
      <c r="AV106" s="12"/>
      <c r="AW106" s="12"/>
      <c r="AX106" s="12"/>
      <c r="AY106" s="12"/>
      <c r="AZ106" s="12"/>
      <c r="BA106" s="12"/>
      <c r="BB106" s="12"/>
      <c r="BC106" s="12"/>
      <c r="BD106" s="12"/>
      <c r="BE106" s="12"/>
      <c r="BF106" s="12"/>
      <c r="BG106" s="12"/>
      <c r="BH106" s="12"/>
      <c r="BI106" s="12"/>
      <c r="BJ106" s="12"/>
      <c r="BK106" s="12"/>
      <c r="BL106" s="12"/>
      <c r="BM106" s="12"/>
      <c r="BN106" s="12"/>
      <c r="BO106" s="12"/>
      <c r="BP106" s="12"/>
      <c r="BQ106" s="12"/>
      <c r="BR106" s="12"/>
      <c r="BS106" s="12"/>
      <c r="BT106" s="12"/>
      <c r="BU106" s="12"/>
      <c r="BV106" s="12"/>
      <c r="BW106" s="12"/>
      <c r="BX106" s="12"/>
      <c r="BY106" s="12"/>
      <c r="BZ106" s="12"/>
      <c r="CA106" s="12"/>
      <c r="CB106" s="12"/>
      <c r="CC106" s="12"/>
      <c r="CD106" s="12"/>
      <c r="CE106" s="12"/>
      <c r="CF106" s="12"/>
      <c r="CG106" s="12"/>
      <c r="CH106" s="12"/>
      <c r="CI106" s="12"/>
      <c r="CJ106" s="12"/>
      <c r="CK106" s="12"/>
      <c r="CL106" s="12"/>
      <c r="CM106" s="12"/>
      <c r="CN106" s="12"/>
      <c r="CO106" s="12"/>
      <c r="CP106" s="12"/>
      <c r="CQ106" s="12"/>
      <c r="CR106" s="12"/>
      <c r="CS106" s="12"/>
      <c r="CT106" s="12"/>
      <c r="CU106" s="12"/>
      <c r="CV106" s="12"/>
      <c r="CW106" s="12"/>
      <c r="CX106" s="12"/>
      <c r="CY106" s="12"/>
      <c r="CZ106" s="12"/>
      <c r="DA106" s="12"/>
      <c r="DB106" s="12"/>
      <c r="DC106" s="12"/>
    </row>
    <row r="107" spans="1:107" s="10" customFormat="1" ht="127.5">
      <c r="A107" s="7" t="s">
        <v>424</v>
      </c>
      <c r="B107" s="28" t="s">
        <v>351</v>
      </c>
      <c r="C107" s="6" t="s">
        <v>413</v>
      </c>
      <c r="D107" s="1" t="s">
        <v>271</v>
      </c>
      <c r="E107" s="6" t="s">
        <v>425</v>
      </c>
      <c r="F107" s="6" t="s">
        <v>426</v>
      </c>
      <c r="G107" s="6" t="s">
        <v>427</v>
      </c>
      <c r="H107" s="3" t="s">
        <v>35</v>
      </c>
      <c r="I107" s="1" t="s">
        <v>27</v>
      </c>
      <c r="J107" s="53">
        <v>42</v>
      </c>
      <c r="K107" s="48" t="s">
        <v>28</v>
      </c>
      <c r="L107" s="50" t="s">
        <v>422</v>
      </c>
      <c r="M107" s="37"/>
      <c r="N107" s="38" t="s">
        <v>423</v>
      </c>
      <c r="O107" s="38" t="s">
        <v>52</v>
      </c>
      <c r="P107" s="5"/>
      <c r="Q107" s="12"/>
      <c r="R107" s="12"/>
      <c r="S107" s="12"/>
      <c r="T107" s="12"/>
      <c r="U107" s="12"/>
      <c r="V107" s="12"/>
      <c r="W107" s="12"/>
      <c r="X107" s="12"/>
      <c r="Y107" s="12"/>
      <c r="Z107" s="12"/>
      <c r="AA107" s="12"/>
      <c r="AB107" s="12"/>
      <c r="AC107" s="12"/>
      <c r="AD107" s="12"/>
      <c r="AE107" s="12"/>
      <c r="AF107" s="12"/>
      <c r="AG107" s="12"/>
      <c r="AH107" s="12"/>
      <c r="AI107" s="12"/>
      <c r="AJ107" s="12"/>
      <c r="AK107" s="12"/>
      <c r="AL107" s="12"/>
      <c r="AM107" s="12"/>
      <c r="AN107" s="12"/>
      <c r="AO107" s="12"/>
      <c r="AP107" s="12"/>
      <c r="AQ107" s="12"/>
      <c r="AR107" s="12"/>
      <c r="AS107" s="12"/>
      <c r="AT107" s="12"/>
      <c r="AU107" s="12"/>
      <c r="AV107" s="12"/>
      <c r="AW107" s="12"/>
      <c r="AX107" s="12"/>
      <c r="AY107" s="12"/>
      <c r="AZ107" s="12"/>
      <c r="BA107" s="12"/>
      <c r="BB107" s="12"/>
      <c r="BC107" s="12"/>
      <c r="BD107" s="12"/>
      <c r="BE107" s="12"/>
      <c r="BF107" s="12"/>
      <c r="BG107" s="12"/>
      <c r="BH107" s="12"/>
      <c r="BI107" s="12"/>
      <c r="BJ107" s="12"/>
      <c r="BK107" s="12"/>
      <c r="BL107" s="12"/>
      <c r="BM107" s="12"/>
      <c r="BN107" s="12"/>
      <c r="BO107" s="12"/>
      <c r="BP107" s="12"/>
      <c r="BQ107" s="12"/>
      <c r="BR107" s="12"/>
      <c r="BS107" s="12"/>
      <c r="BT107" s="12"/>
      <c r="BU107" s="12"/>
      <c r="BV107" s="12"/>
      <c r="BW107" s="12"/>
      <c r="BX107" s="12"/>
      <c r="BY107" s="12"/>
      <c r="BZ107" s="12"/>
      <c r="CA107" s="12"/>
      <c r="CB107" s="12"/>
      <c r="CC107" s="12"/>
      <c r="CD107" s="12"/>
      <c r="CE107" s="12"/>
      <c r="CF107" s="12"/>
      <c r="CG107" s="12"/>
      <c r="CH107" s="12"/>
      <c r="CI107" s="12"/>
      <c r="CJ107" s="12"/>
      <c r="CK107" s="12"/>
      <c r="CL107" s="12"/>
      <c r="CM107" s="12"/>
      <c r="CN107" s="12"/>
      <c r="CO107" s="12"/>
      <c r="CP107" s="12"/>
      <c r="CQ107" s="12"/>
      <c r="CR107" s="12"/>
      <c r="CS107" s="12"/>
      <c r="CT107" s="12"/>
      <c r="CU107" s="12"/>
      <c r="CV107" s="12"/>
      <c r="CW107" s="12"/>
      <c r="CX107" s="12"/>
      <c r="CY107" s="12"/>
      <c r="CZ107" s="12"/>
      <c r="DA107" s="12"/>
      <c r="DB107" s="12"/>
      <c r="DC107" s="12"/>
    </row>
    <row r="108" spans="1:107" s="10" customFormat="1" ht="127.5">
      <c r="A108" s="7" t="s">
        <v>428</v>
      </c>
      <c r="B108" s="28" t="s">
        <v>351</v>
      </c>
      <c r="C108" s="6" t="s">
        <v>413</v>
      </c>
      <c r="D108" s="1" t="s">
        <v>271</v>
      </c>
      <c r="E108" s="6" t="s">
        <v>429</v>
      </c>
      <c r="F108" s="6" t="s">
        <v>430</v>
      </c>
      <c r="G108" s="6" t="s">
        <v>431</v>
      </c>
      <c r="H108" s="3" t="s">
        <v>35</v>
      </c>
      <c r="I108" s="1" t="s">
        <v>27</v>
      </c>
      <c r="J108" s="53">
        <v>8</v>
      </c>
      <c r="K108" s="48" t="s">
        <v>28</v>
      </c>
      <c r="L108" s="50" t="s">
        <v>422</v>
      </c>
      <c r="M108" s="37"/>
      <c r="N108" s="38" t="s">
        <v>423</v>
      </c>
      <c r="O108" s="38" t="s">
        <v>52</v>
      </c>
      <c r="P108" s="5"/>
      <c r="Q108" s="12"/>
      <c r="R108" s="12"/>
      <c r="S108" s="12"/>
      <c r="T108" s="12"/>
      <c r="U108" s="12"/>
      <c r="V108" s="12"/>
      <c r="W108" s="12"/>
      <c r="X108" s="12"/>
      <c r="Y108" s="12"/>
      <c r="Z108" s="12"/>
      <c r="AA108" s="12"/>
      <c r="AB108" s="12"/>
      <c r="AC108" s="12"/>
      <c r="AD108" s="12"/>
      <c r="AE108" s="12"/>
      <c r="AF108" s="12"/>
      <c r="AG108" s="12"/>
      <c r="AH108" s="12"/>
      <c r="AI108" s="12"/>
      <c r="AJ108" s="12"/>
      <c r="AK108" s="12"/>
      <c r="AL108" s="12"/>
      <c r="AM108" s="12"/>
      <c r="AN108" s="12"/>
      <c r="AO108" s="12"/>
      <c r="AP108" s="12"/>
      <c r="AQ108" s="12"/>
      <c r="AR108" s="12"/>
      <c r="AS108" s="12"/>
      <c r="AT108" s="12"/>
      <c r="AU108" s="12"/>
      <c r="AV108" s="12"/>
      <c r="AW108" s="12"/>
      <c r="AX108" s="12"/>
      <c r="AY108" s="12"/>
      <c r="AZ108" s="12"/>
      <c r="BA108" s="12"/>
      <c r="BB108" s="12"/>
      <c r="BC108" s="12"/>
      <c r="BD108" s="12"/>
      <c r="BE108" s="12"/>
      <c r="BF108" s="12"/>
      <c r="BG108" s="12"/>
      <c r="BH108" s="12"/>
      <c r="BI108" s="12"/>
      <c r="BJ108" s="12"/>
      <c r="BK108" s="12"/>
      <c r="BL108" s="12"/>
      <c r="BM108" s="12"/>
      <c r="BN108" s="12"/>
      <c r="BO108" s="12"/>
      <c r="BP108" s="12"/>
      <c r="BQ108" s="12"/>
      <c r="BR108" s="12"/>
      <c r="BS108" s="12"/>
      <c r="BT108" s="12"/>
      <c r="BU108" s="12"/>
      <c r="BV108" s="12"/>
      <c r="BW108" s="12"/>
      <c r="BX108" s="12"/>
      <c r="BY108" s="12"/>
      <c r="BZ108" s="12"/>
      <c r="CA108" s="12"/>
      <c r="CB108" s="12"/>
      <c r="CC108" s="12"/>
      <c r="CD108" s="12"/>
      <c r="CE108" s="12"/>
      <c r="CF108" s="12"/>
      <c r="CG108" s="12"/>
      <c r="CH108" s="12"/>
      <c r="CI108" s="12"/>
      <c r="CJ108" s="12"/>
      <c r="CK108" s="12"/>
      <c r="CL108" s="12"/>
      <c r="CM108" s="12"/>
      <c r="CN108" s="12"/>
      <c r="CO108" s="12"/>
      <c r="CP108" s="12"/>
      <c r="CQ108" s="12"/>
      <c r="CR108" s="12"/>
      <c r="CS108" s="12"/>
      <c r="CT108" s="12"/>
      <c r="CU108" s="12"/>
      <c r="CV108" s="12"/>
      <c r="CW108" s="12"/>
      <c r="CX108" s="12"/>
      <c r="CY108" s="12"/>
      <c r="CZ108" s="12"/>
      <c r="DA108" s="12"/>
      <c r="DB108" s="12"/>
      <c r="DC108" s="12"/>
    </row>
    <row r="109" spans="1:107" s="33" customFormat="1" ht="114.75">
      <c r="A109" s="7" t="s">
        <v>432</v>
      </c>
      <c r="B109" s="28" t="s">
        <v>351</v>
      </c>
      <c r="C109" s="6" t="s">
        <v>413</v>
      </c>
      <c r="D109" s="1" t="s">
        <v>271</v>
      </c>
      <c r="E109" s="6" t="s">
        <v>433</v>
      </c>
      <c r="F109" s="6" t="s">
        <v>434</v>
      </c>
      <c r="G109" s="6" t="s">
        <v>435</v>
      </c>
      <c r="H109" s="3" t="s">
        <v>35</v>
      </c>
      <c r="I109" s="1" t="s">
        <v>27</v>
      </c>
      <c r="J109" s="53">
        <v>0</v>
      </c>
      <c r="K109" s="48" t="s">
        <v>28</v>
      </c>
      <c r="L109" s="50" t="s">
        <v>241</v>
      </c>
      <c r="M109" s="37"/>
      <c r="N109" s="38" t="s">
        <v>423</v>
      </c>
      <c r="O109" s="38" t="s">
        <v>52</v>
      </c>
      <c r="P109" s="5"/>
      <c r="Q109" s="12"/>
      <c r="R109" s="32"/>
      <c r="S109" s="32"/>
      <c r="T109" s="32"/>
      <c r="U109" s="32"/>
      <c r="V109" s="32"/>
      <c r="W109" s="32"/>
      <c r="X109" s="32"/>
      <c r="Y109" s="32"/>
      <c r="Z109" s="32"/>
      <c r="AA109" s="32"/>
      <c r="AB109" s="32"/>
      <c r="AC109" s="32"/>
      <c r="AD109" s="32"/>
      <c r="AE109" s="32"/>
      <c r="AF109" s="32"/>
      <c r="AG109" s="32"/>
      <c r="AH109" s="32"/>
      <c r="AI109" s="32"/>
      <c r="AJ109" s="32"/>
      <c r="AK109" s="32"/>
      <c r="AL109" s="32"/>
      <c r="AM109" s="32"/>
      <c r="AN109" s="32"/>
      <c r="AO109" s="32"/>
      <c r="AP109" s="32"/>
      <c r="AQ109" s="32"/>
      <c r="AR109" s="32"/>
      <c r="AS109" s="32"/>
      <c r="AT109" s="32"/>
      <c r="AU109" s="32"/>
      <c r="AV109" s="32"/>
      <c r="AW109" s="32"/>
      <c r="AX109" s="32"/>
      <c r="AY109" s="32"/>
      <c r="AZ109" s="32"/>
      <c r="BA109" s="32"/>
      <c r="BB109" s="32"/>
      <c r="BC109" s="32"/>
      <c r="BD109" s="32"/>
      <c r="BE109" s="32"/>
      <c r="BF109" s="32"/>
      <c r="BG109" s="32"/>
      <c r="BH109" s="32"/>
      <c r="BI109" s="32"/>
      <c r="BJ109" s="32"/>
      <c r="BK109" s="32"/>
      <c r="BL109" s="32"/>
      <c r="BM109" s="32"/>
      <c r="BN109" s="32"/>
      <c r="BO109" s="32"/>
      <c r="BP109" s="32"/>
      <c r="BQ109" s="32"/>
      <c r="BR109" s="32"/>
      <c r="BS109" s="32"/>
      <c r="BT109" s="32"/>
      <c r="BU109" s="32"/>
      <c r="BV109" s="32"/>
      <c r="BW109" s="32"/>
      <c r="BX109" s="32"/>
      <c r="BY109" s="32"/>
      <c r="BZ109" s="32"/>
      <c r="CA109" s="32"/>
      <c r="CB109" s="32"/>
      <c r="CC109" s="32"/>
      <c r="CD109" s="32"/>
      <c r="CE109" s="32"/>
      <c r="CF109" s="32"/>
      <c r="CG109" s="32"/>
      <c r="CH109" s="32"/>
      <c r="CI109" s="32"/>
      <c r="CJ109" s="32"/>
      <c r="CK109" s="32"/>
      <c r="CL109" s="32"/>
      <c r="CM109" s="32"/>
      <c r="CN109" s="32"/>
      <c r="CO109" s="32"/>
      <c r="CP109" s="32"/>
      <c r="CQ109" s="32"/>
      <c r="CR109" s="32"/>
      <c r="CS109" s="32"/>
      <c r="CT109" s="32"/>
      <c r="CU109" s="32"/>
      <c r="CV109" s="32"/>
      <c r="CW109" s="32"/>
      <c r="CX109" s="32"/>
      <c r="CY109" s="32"/>
      <c r="CZ109" s="32"/>
      <c r="DA109" s="32"/>
      <c r="DB109" s="32"/>
      <c r="DC109" s="32"/>
    </row>
    <row r="110" spans="1:107" s="10" customFormat="1" ht="165.75">
      <c r="A110" s="7" t="s">
        <v>436</v>
      </c>
      <c r="B110" s="28" t="s">
        <v>351</v>
      </c>
      <c r="C110" s="6" t="s">
        <v>437</v>
      </c>
      <c r="D110" s="1" t="s">
        <v>271</v>
      </c>
      <c r="E110" s="2" t="s">
        <v>438</v>
      </c>
      <c r="F110" s="6" t="s">
        <v>439</v>
      </c>
      <c r="G110" s="6" t="s">
        <v>440</v>
      </c>
      <c r="H110" s="3" t="s">
        <v>35</v>
      </c>
      <c r="I110" s="1" t="s">
        <v>27</v>
      </c>
      <c r="J110" s="54">
        <f>SUM(J111:J116)</f>
        <v>320</v>
      </c>
      <c r="K110" s="7" t="s">
        <v>28</v>
      </c>
      <c r="L110" s="11" t="s">
        <v>170</v>
      </c>
      <c r="M110" s="37" t="s">
        <v>441</v>
      </c>
      <c r="N110" s="37" t="s">
        <v>52</v>
      </c>
      <c r="O110" s="38" t="s">
        <v>52</v>
      </c>
      <c r="P110" s="5"/>
      <c r="Q110" s="12"/>
      <c r="R110" s="12"/>
      <c r="S110" s="12"/>
      <c r="T110" s="12"/>
      <c r="U110" s="12"/>
      <c r="V110" s="12"/>
      <c r="W110" s="12"/>
      <c r="X110" s="12"/>
      <c r="Y110" s="12"/>
      <c r="Z110" s="12"/>
      <c r="AA110" s="12"/>
      <c r="AB110" s="12"/>
      <c r="AC110" s="12"/>
      <c r="AD110" s="12"/>
      <c r="AE110" s="12"/>
      <c r="AF110" s="12"/>
      <c r="AG110" s="12"/>
      <c r="AH110" s="12"/>
      <c r="AI110" s="12"/>
      <c r="AJ110" s="12"/>
      <c r="AK110" s="12"/>
      <c r="AL110" s="12"/>
      <c r="AM110" s="12"/>
      <c r="AN110" s="12"/>
      <c r="AO110" s="12"/>
      <c r="AP110" s="12"/>
      <c r="AQ110" s="12"/>
      <c r="AR110" s="12"/>
      <c r="AS110" s="12"/>
      <c r="AT110" s="12"/>
      <c r="AU110" s="12"/>
      <c r="AV110" s="12"/>
      <c r="AW110" s="12"/>
      <c r="AX110" s="12"/>
      <c r="AY110" s="12"/>
      <c r="AZ110" s="12"/>
      <c r="BA110" s="12"/>
      <c r="BB110" s="12"/>
      <c r="BC110" s="12"/>
      <c r="BD110" s="12"/>
      <c r="BE110" s="12"/>
      <c r="BF110" s="12"/>
      <c r="BG110" s="12"/>
      <c r="BH110" s="12"/>
      <c r="BI110" s="12"/>
      <c r="BJ110" s="12"/>
      <c r="BK110" s="12"/>
      <c r="BL110" s="12"/>
      <c r="BM110" s="12"/>
      <c r="BN110" s="12"/>
      <c r="BO110" s="12"/>
      <c r="BP110" s="12"/>
      <c r="BQ110" s="12"/>
      <c r="BR110" s="12"/>
      <c r="BS110" s="12"/>
      <c r="BT110" s="12"/>
      <c r="BU110" s="12"/>
      <c r="BV110" s="12"/>
      <c r="BW110" s="12"/>
      <c r="BX110" s="12"/>
      <c r="BY110" s="12"/>
      <c r="BZ110" s="12"/>
      <c r="CA110" s="12"/>
      <c r="CB110" s="12"/>
      <c r="CC110" s="12"/>
      <c r="CD110" s="12"/>
      <c r="CE110" s="12"/>
      <c r="CF110" s="12"/>
      <c r="CG110" s="12"/>
      <c r="CH110" s="12"/>
      <c r="CI110" s="12"/>
      <c r="CJ110" s="12"/>
      <c r="CK110" s="12"/>
      <c r="CL110" s="12"/>
      <c r="CM110" s="12"/>
      <c r="CN110" s="12"/>
      <c r="CO110" s="12"/>
      <c r="CP110" s="12"/>
      <c r="CQ110" s="12"/>
      <c r="CR110" s="12"/>
      <c r="CS110" s="12"/>
      <c r="CT110" s="12"/>
      <c r="CU110" s="12"/>
      <c r="CV110" s="12"/>
      <c r="CW110" s="12"/>
      <c r="CX110" s="12"/>
      <c r="CY110" s="12"/>
      <c r="CZ110" s="12"/>
      <c r="DA110" s="12"/>
      <c r="DB110" s="12"/>
      <c r="DC110" s="12"/>
    </row>
    <row r="111" spans="1:107" s="10" customFormat="1" ht="114.75">
      <c r="A111" s="7" t="s">
        <v>442</v>
      </c>
      <c r="B111" s="28" t="s">
        <v>351</v>
      </c>
      <c r="C111" s="6" t="s">
        <v>437</v>
      </c>
      <c r="D111" s="1" t="s">
        <v>271</v>
      </c>
      <c r="E111" s="2" t="s">
        <v>443</v>
      </c>
      <c r="F111" s="6" t="s">
        <v>444</v>
      </c>
      <c r="G111" s="6" t="s">
        <v>445</v>
      </c>
      <c r="H111" s="3" t="s">
        <v>35</v>
      </c>
      <c r="I111" s="1" t="s">
        <v>27</v>
      </c>
      <c r="J111" s="53">
        <v>3</v>
      </c>
      <c r="K111" s="48" t="s">
        <v>28</v>
      </c>
      <c r="L111" s="50" t="s">
        <v>422</v>
      </c>
      <c r="M111" s="37"/>
      <c r="N111" s="38" t="s">
        <v>423</v>
      </c>
      <c r="O111" s="38" t="s">
        <v>52</v>
      </c>
      <c r="P111" s="5"/>
      <c r="Q111" s="12"/>
      <c r="R111" s="12"/>
      <c r="S111" s="12"/>
      <c r="T111" s="12"/>
      <c r="U111" s="12"/>
      <c r="V111" s="12"/>
      <c r="W111" s="12"/>
      <c r="X111" s="12"/>
      <c r="Y111" s="12"/>
      <c r="Z111" s="12"/>
      <c r="AA111" s="12"/>
      <c r="AB111" s="12"/>
      <c r="AC111" s="12"/>
      <c r="AD111" s="12"/>
      <c r="AE111" s="12"/>
      <c r="AF111" s="12"/>
      <c r="AG111" s="12"/>
      <c r="AH111" s="12"/>
      <c r="AI111" s="12"/>
      <c r="AJ111" s="12"/>
      <c r="AK111" s="12"/>
      <c r="AL111" s="12"/>
      <c r="AM111" s="12"/>
      <c r="AN111" s="12"/>
      <c r="AO111" s="12"/>
      <c r="AP111" s="12"/>
      <c r="AQ111" s="12"/>
      <c r="AR111" s="12"/>
      <c r="AS111" s="12"/>
      <c r="AT111" s="12"/>
      <c r="AU111" s="12"/>
      <c r="AV111" s="12"/>
      <c r="AW111" s="12"/>
      <c r="AX111" s="12"/>
      <c r="AY111" s="12"/>
      <c r="AZ111" s="12"/>
      <c r="BA111" s="12"/>
      <c r="BB111" s="12"/>
      <c r="BC111" s="12"/>
      <c r="BD111" s="12"/>
      <c r="BE111" s="12"/>
      <c r="BF111" s="12"/>
      <c r="BG111" s="12"/>
      <c r="BH111" s="12"/>
      <c r="BI111" s="12"/>
      <c r="BJ111" s="12"/>
      <c r="BK111" s="12"/>
      <c r="BL111" s="12"/>
      <c r="BM111" s="12"/>
      <c r="BN111" s="12"/>
      <c r="BO111" s="12"/>
      <c r="BP111" s="12"/>
      <c r="BQ111" s="12"/>
      <c r="BR111" s="12"/>
      <c r="BS111" s="12"/>
      <c r="BT111" s="12"/>
      <c r="BU111" s="12"/>
      <c r="BV111" s="12"/>
      <c r="BW111" s="12"/>
      <c r="BX111" s="12"/>
      <c r="BY111" s="12"/>
      <c r="BZ111" s="12"/>
      <c r="CA111" s="12"/>
      <c r="CB111" s="12"/>
      <c r="CC111" s="12"/>
      <c r="CD111" s="12"/>
      <c r="CE111" s="12"/>
      <c r="CF111" s="12"/>
      <c r="CG111" s="12"/>
      <c r="CH111" s="12"/>
      <c r="CI111" s="12"/>
      <c r="CJ111" s="12"/>
      <c r="CK111" s="12"/>
      <c r="CL111" s="12"/>
      <c r="CM111" s="12"/>
      <c r="CN111" s="12"/>
      <c r="CO111" s="12"/>
      <c r="CP111" s="12"/>
      <c r="CQ111" s="12"/>
      <c r="CR111" s="12"/>
      <c r="CS111" s="12"/>
      <c r="CT111" s="12"/>
      <c r="CU111" s="12"/>
      <c r="CV111" s="12"/>
      <c r="CW111" s="12"/>
      <c r="CX111" s="12"/>
      <c r="CY111" s="12"/>
      <c r="CZ111" s="12"/>
      <c r="DA111" s="12"/>
      <c r="DB111" s="12"/>
      <c r="DC111" s="12"/>
    </row>
    <row r="112" spans="1:107" s="10" customFormat="1" ht="127.5">
      <c r="A112" s="7" t="s">
        <v>446</v>
      </c>
      <c r="B112" s="28" t="s">
        <v>351</v>
      </c>
      <c r="C112" s="6" t="s">
        <v>437</v>
      </c>
      <c r="D112" s="1" t="s">
        <v>271</v>
      </c>
      <c r="E112" s="2" t="s">
        <v>447</v>
      </c>
      <c r="F112" s="6" t="s">
        <v>448</v>
      </c>
      <c r="G112" s="6" t="s">
        <v>449</v>
      </c>
      <c r="H112" s="3" t="s">
        <v>35</v>
      </c>
      <c r="I112" s="1" t="s">
        <v>27</v>
      </c>
      <c r="J112" s="53">
        <v>1</v>
      </c>
      <c r="K112" s="48" t="s">
        <v>28</v>
      </c>
      <c r="L112" s="50" t="s">
        <v>422</v>
      </c>
      <c r="M112" s="37"/>
      <c r="N112" s="38" t="s">
        <v>423</v>
      </c>
      <c r="O112" s="38" t="s">
        <v>52</v>
      </c>
      <c r="P112" s="5"/>
      <c r="Q112" s="12"/>
      <c r="R112" s="12"/>
      <c r="S112" s="12"/>
      <c r="T112" s="12"/>
      <c r="U112" s="12"/>
      <c r="V112" s="12"/>
      <c r="W112" s="12"/>
      <c r="X112" s="12"/>
      <c r="Y112" s="12"/>
      <c r="Z112" s="12"/>
      <c r="AA112" s="12"/>
      <c r="AB112" s="12"/>
      <c r="AC112" s="12"/>
      <c r="AD112" s="12"/>
      <c r="AE112" s="12"/>
      <c r="AF112" s="12"/>
      <c r="AG112" s="12"/>
      <c r="AH112" s="12"/>
      <c r="AI112" s="12"/>
      <c r="AJ112" s="12"/>
      <c r="AK112" s="12"/>
      <c r="AL112" s="12"/>
      <c r="AM112" s="12"/>
      <c r="AN112" s="12"/>
      <c r="AO112" s="12"/>
      <c r="AP112" s="12"/>
      <c r="AQ112" s="12"/>
      <c r="AR112" s="12"/>
      <c r="AS112" s="12"/>
      <c r="AT112" s="12"/>
      <c r="AU112" s="12"/>
      <c r="AV112" s="12"/>
      <c r="AW112" s="12"/>
      <c r="AX112" s="12"/>
      <c r="AY112" s="12"/>
      <c r="AZ112" s="12"/>
      <c r="BA112" s="12"/>
      <c r="BB112" s="12"/>
      <c r="BC112" s="12"/>
      <c r="BD112" s="12"/>
      <c r="BE112" s="12"/>
      <c r="BF112" s="12"/>
      <c r="BG112" s="12"/>
      <c r="BH112" s="12"/>
      <c r="BI112" s="12"/>
      <c r="BJ112" s="12"/>
      <c r="BK112" s="12"/>
      <c r="BL112" s="12"/>
      <c r="BM112" s="12"/>
      <c r="BN112" s="12"/>
      <c r="BO112" s="12"/>
      <c r="BP112" s="12"/>
      <c r="BQ112" s="12"/>
      <c r="BR112" s="12"/>
      <c r="BS112" s="12"/>
      <c r="BT112" s="12"/>
      <c r="BU112" s="12"/>
      <c r="BV112" s="12"/>
      <c r="BW112" s="12"/>
      <c r="BX112" s="12"/>
      <c r="BY112" s="12"/>
      <c r="BZ112" s="12"/>
      <c r="CA112" s="12"/>
      <c r="CB112" s="12"/>
      <c r="CC112" s="12"/>
      <c r="CD112" s="12"/>
      <c r="CE112" s="12"/>
      <c r="CF112" s="12"/>
      <c r="CG112" s="12"/>
      <c r="CH112" s="12"/>
      <c r="CI112" s="12"/>
      <c r="CJ112" s="12"/>
      <c r="CK112" s="12"/>
      <c r="CL112" s="12"/>
      <c r="CM112" s="12"/>
      <c r="CN112" s="12"/>
      <c r="CO112" s="12"/>
      <c r="CP112" s="12"/>
      <c r="CQ112" s="12"/>
      <c r="CR112" s="12"/>
      <c r="CS112" s="12"/>
      <c r="CT112" s="12"/>
      <c r="CU112" s="12"/>
      <c r="CV112" s="12"/>
      <c r="CW112" s="12"/>
      <c r="CX112" s="12"/>
      <c r="CY112" s="12"/>
      <c r="CZ112" s="12"/>
      <c r="DA112" s="12"/>
      <c r="DB112" s="12"/>
      <c r="DC112" s="12"/>
    </row>
    <row r="113" spans="1:107" s="10" customFormat="1" ht="127.5">
      <c r="A113" s="7" t="s">
        <v>450</v>
      </c>
      <c r="B113" s="28" t="s">
        <v>351</v>
      </c>
      <c r="C113" s="6" t="s">
        <v>437</v>
      </c>
      <c r="D113" s="1" t="s">
        <v>271</v>
      </c>
      <c r="E113" s="2" t="s">
        <v>451</v>
      </c>
      <c r="F113" s="6" t="s">
        <v>452</v>
      </c>
      <c r="G113" s="6" t="s">
        <v>453</v>
      </c>
      <c r="H113" s="3" t="s">
        <v>35</v>
      </c>
      <c r="I113" s="1" t="s">
        <v>27</v>
      </c>
      <c r="J113" s="53">
        <v>0</v>
      </c>
      <c r="K113" s="48" t="s">
        <v>28</v>
      </c>
      <c r="L113" s="50" t="s">
        <v>454</v>
      </c>
      <c r="M113" s="37"/>
      <c r="N113" s="38" t="s">
        <v>423</v>
      </c>
      <c r="O113" s="38" t="s">
        <v>52</v>
      </c>
      <c r="P113" s="5"/>
      <c r="Q113" s="12"/>
      <c r="R113" s="12"/>
      <c r="S113" s="12"/>
      <c r="T113" s="12"/>
      <c r="U113" s="12"/>
      <c r="V113" s="12"/>
      <c r="W113" s="12"/>
      <c r="X113" s="12"/>
      <c r="Y113" s="12"/>
      <c r="Z113" s="12"/>
      <c r="AA113" s="12"/>
      <c r="AB113" s="12"/>
      <c r="AC113" s="12"/>
      <c r="AD113" s="12"/>
      <c r="AE113" s="12"/>
      <c r="AF113" s="12"/>
      <c r="AG113" s="12"/>
      <c r="AH113" s="12"/>
      <c r="AI113" s="12"/>
      <c r="AJ113" s="12"/>
      <c r="AK113" s="12"/>
      <c r="AL113" s="12"/>
      <c r="AM113" s="12"/>
      <c r="AN113" s="12"/>
      <c r="AO113" s="12"/>
      <c r="AP113" s="12"/>
      <c r="AQ113" s="12"/>
      <c r="AR113" s="12"/>
      <c r="AS113" s="12"/>
      <c r="AT113" s="12"/>
      <c r="AU113" s="12"/>
      <c r="AV113" s="12"/>
      <c r="AW113" s="12"/>
      <c r="AX113" s="12"/>
      <c r="AY113" s="12"/>
      <c r="AZ113" s="12"/>
      <c r="BA113" s="12"/>
      <c r="BB113" s="12"/>
      <c r="BC113" s="12"/>
      <c r="BD113" s="12"/>
      <c r="BE113" s="12"/>
      <c r="BF113" s="12"/>
      <c r="BG113" s="12"/>
      <c r="BH113" s="12"/>
      <c r="BI113" s="12"/>
      <c r="BJ113" s="12"/>
      <c r="BK113" s="12"/>
      <c r="BL113" s="12"/>
      <c r="BM113" s="12"/>
      <c r="BN113" s="12"/>
      <c r="BO113" s="12"/>
      <c r="BP113" s="12"/>
      <c r="BQ113" s="12"/>
      <c r="BR113" s="12"/>
      <c r="BS113" s="12"/>
      <c r="BT113" s="12"/>
      <c r="BU113" s="12"/>
      <c r="BV113" s="12"/>
      <c r="BW113" s="12"/>
      <c r="BX113" s="12"/>
      <c r="BY113" s="12"/>
      <c r="BZ113" s="12"/>
      <c r="CA113" s="12"/>
      <c r="CB113" s="12"/>
      <c r="CC113" s="12"/>
      <c r="CD113" s="12"/>
      <c r="CE113" s="12"/>
      <c r="CF113" s="12"/>
      <c r="CG113" s="12"/>
      <c r="CH113" s="12"/>
      <c r="CI113" s="12"/>
      <c r="CJ113" s="12"/>
      <c r="CK113" s="12"/>
      <c r="CL113" s="12"/>
      <c r="CM113" s="12"/>
      <c r="CN113" s="12"/>
      <c r="CO113" s="12"/>
      <c r="CP113" s="12"/>
      <c r="CQ113" s="12"/>
      <c r="CR113" s="12"/>
      <c r="CS113" s="12"/>
      <c r="CT113" s="12"/>
      <c r="CU113" s="12"/>
      <c r="CV113" s="12"/>
      <c r="CW113" s="12"/>
      <c r="CX113" s="12"/>
      <c r="CY113" s="12"/>
      <c r="CZ113" s="12"/>
      <c r="DA113" s="12"/>
      <c r="DB113" s="12"/>
      <c r="DC113" s="12"/>
    </row>
    <row r="114" spans="1:107" s="10" customFormat="1" ht="114.75">
      <c r="A114" s="7" t="s">
        <v>455</v>
      </c>
      <c r="B114" s="28" t="s">
        <v>351</v>
      </c>
      <c r="C114" s="6" t="s">
        <v>437</v>
      </c>
      <c r="D114" s="1" t="s">
        <v>271</v>
      </c>
      <c r="E114" s="2" t="s">
        <v>456</v>
      </c>
      <c r="F114" s="6" t="s">
        <v>457</v>
      </c>
      <c r="G114" s="6" t="s">
        <v>458</v>
      </c>
      <c r="H114" s="3" t="s">
        <v>35</v>
      </c>
      <c r="I114" s="1" t="s">
        <v>27</v>
      </c>
      <c r="J114" s="53">
        <v>4</v>
      </c>
      <c r="K114" s="48" t="s">
        <v>28</v>
      </c>
      <c r="L114" s="50" t="s">
        <v>422</v>
      </c>
      <c r="M114" s="37"/>
      <c r="N114" s="38" t="s">
        <v>423</v>
      </c>
      <c r="O114" s="38" t="s">
        <v>52</v>
      </c>
      <c r="P114" s="5"/>
      <c r="Q114" s="12"/>
      <c r="R114" s="12"/>
      <c r="S114" s="12"/>
      <c r="T114" s="12"/>
      <c r="U114" s="12"/>
      <c r="V114" s="12"/>
      <c r="W114" s="12"/>
      <c r="X114" s="12"/>
      <c r="Y114" s="12"/>
      <c r="Z114" s="12"/>
      <c r="AA114" s="12"/>
      <c r="AB114" s="12"/>
      <c r="AC114" s="12"/>
      <c r="AD114" s="12"/>
      <c r="AE114" s="12"/>
      <c r="AF114" s="12"/>
      <c r="AG114" s="12"/>
      <c r="AH114" s="12"/>
      <c r="AI114" s="12"/>
      <c r="AJ114" s="12"/>
      <c r="AK114" s="12"/>
      <c r="AL114" s="12"/>
      <c r="AM114" s="12"/>
      <c r="AN114" s="12"/>
      <c r="AO114" s="12"/>
      <c r="AP114" s="12"/>
      <c r="AQ114" s="12"/>
      <c r="AR114" s="12"/>
      <c r="AS114" s="12"/>
      <c r="AT114" s="12"/>
      <c r="AU114" s="12"/>
      <c r="AV114" s="12"/>
      <c r="AW114" s="12"/>
      <c r="AX114" s="12"/>
      <c r="AY114" s="12"/>
      <c r="AZ114" s="12"/>
      <c r="BA114" s="12"/>
      <c r="BB114" s="12"/>
      <c r="BC114" s="12"/>
      <c r="BD114" s="12"/>
      <c r="BE114" s="12"/>
      <c r="BF114" s="12"/>
      <c r="BG114" s="12"/>
      <c r="BH114" s="12"/>
      <c r="BI114" s="12"/>
      <c r="BJ114" s="12"/>
      <c r="BK114" s="12"/>
      <c r="BL114" s="12"/>
      <c r="BM114" s="12"/>
      <c r="BN114" s="12"/>
      <c r="BO114" s="12"/>
      <c r="BP114" s="12"/>
      <c r="BQ114" s="12"/>
      <c r="BR114" s="12"/>
      <c r="BS114" s="12"/>
      <c r="BT114" s="12"/>
      <c r="BU114" s="12"/>
      <c r="BV114" s="12"/>
      <c r="BW114" s="12"/>
      <c r="BX114" s="12"/>
      <c r="BY114" s="12"/>
      <c r="BZ114" s="12"/>
      <c r="CA114" s="12"/>
      <c r="CB114" s="12"/>
      <c r="CC114" s="12"/>
      <c r="CD114" s="12"/>
      <c r="CE114" s="12"/>
      <c r="CF114" s="12"/>
      <c r="CG114" s="12"/>
      <c r="CH114" s="12"/>
      <c r="CI114" s="12"/>
      <c r="CJ114" s="12"/>
      <c r="CK114" s="12"/>
      <c r="CL114" s="12"/>
      <c r="CM114" s="12"/>
      <c r="CN114" s="12"/>
      <c r="CO114" s="12"/>
      <c r="CP114" s="12"/>
      <c r="CQ114" s="12"/>
      <c r="CR114" s="12"/>
      <c r="CS114" s="12"/>
      <c r="CT114" s="12"/>
      <c r="CU114" s="12"/>
      <c r="CV114" s="12"/>
      <c r="CW114" s="12"/>
      <c r="CX114" s="12"/>
      <c r="CY114" s="12"/>
      <c r="CZ114" s="12"/>
      <c r="DA114" s="12"/>
      <c r="DB114" s="12"/>
      <c r="DC114" s="12"/>
    </row>
    <row r="115" spans="1:107" s="10" customFormat="1" ht="114.75">
      <c r="A115" s="7" t="s">
        <v>459</v>
      </c>
      <c r="B115" s="28" t="s">
        <v>351</v>
      </c>
      <c r="C115" s="6" t="s">
        <v>437</v>
      </c>
      <c r="D115" s="1" t="s">
        <v>271</v>
      </c>
      <c r="E115" s="2" t="s">
        <v>460</v>
      </c>
      <c r="F115" s="6" t="s">
        <v>461</v>
      </c>
      <c r="G115" s="6" t="s">
        <v>462</v>
      </c>
      <c r="H115" s="3" t="s">
        <v>35</v>
      </c>
      <c r="I115" s="1" t="s">
        <v>27</v>
      </c>
      <c r="J115" s="53">
        <f>58+3</f>
        <v>61</v>
      </c>
      <c r="K115" s="48" t="s">
        <v>28</v>
      </c>
      <c r="L115" s="50"/>
      <c r="M115" s="37"/>
      <c r="N115" s="38" t="s">
        <v>423</v>
      </c>
      <c r="O115" s="38" t="s">
        <v>52</v>
      </c>
      <c r="P115" s="5"/>
      <c r="Q115" s="12"/>
      <c r="R115" s="12"/>
      <c r="S115" s="12"/>
      <c r="T115" s="12"/>
      <c r="U115" s="12"/>
      <c r="V115" s="12"/>
      <c r="W115" s="12"/>
      <c r="X115" s="12"/>
      <c r="Y115" s="12"/>
      <c r="Z115" s="12"/>
      <c r="AA115" s="12"/>
      <c r="AB115" s="12"/>
      <c r="AC115" s="12"/>
      <c r="AD115" s="12"/>
      <c r="AE115" s="12"/>
      <c r="AF115" s="12"/>
      <c r="AG115" s="12"/>
      <c r="AH115" s="12"/>
      <c r="AI115" s="12"/>
      <c r="AJ115" s="12"/>
      <c r="AK115" s="12"/>
      <c r="AL115" s="12"/>
      <c r="AM115" s="12"/>
      <c r="AN115" s="12"/>
      <c r="AO115" s="12"/>
      <c r="AP115" s="12"/>
      <c r="AQ115" s="12"/>
      <c r="AR115" s="12"/>
      <c r="AS115" s="12"/>
      <c r="AT115" s="12"/>
      <c r="AU115" s="12"/>
      <c r="AV115" s="12"/>
      <c r="AW115" s="12"/>
      <c r="AX115" s="12"/>
      <c r="AY115" s="12"/>
      <c r="AZ115" s="12"/>
      <c r="BA115" s="12"/>
      <c r="BB115" s="12"/>
      <c r="BC115" s="12"/>
      <c r="BD115" s="12"/>
      <c r="BE115" s="12"/>
      <c r="BF115" s="12"/>
      <c r="BG115" s="12"/>
      <c r="BH115" s="12"/>
      <c r="BI115" s="12"/>
      <c r="BJ115" s="12"/>
      <c r="BK115" s="12"/>
      <c r="BL115" s="12"/>
      <c r="BM115" s="12"/>
      <c r="BN115" s="12"/>
      <c r="BO115" s="12"/>
      <c r="BP115" s="12"/>
      <c r="BQ115" s="12"/>
      <c r="BR115" s="12"/>
      <c r="BS115" s="12"/>
      <c r="BT115" s="12"/>
      <c r="BU115" s="12"/>
      <c r="BV115" s="12"/>
      <c r="BW115" s="12"/>
      <c r="BX115" s="12"/>
      <c r="BY115" s="12"/>
      <c r="BZ115" s="12"/>
      <c r="CA115" s="12"/>
      <c r="CB115" s="12"/>
      <c r="CC115" s="12"/>
      <c r="CD115" s="12"/>
      <c r="CE115" s="12"/>
      <c r="CF115" s="12"/>
      <c r="CG115" s="12"/>
      <c r="CH115" s="12"/>
      <c r="CI115" s="12"/>
      <c r="CJ115" s="12"/>
      <c r="CK115" s="12"/>
      <c r="CL115" s="12"/>
      <c r="CM115" s="12"/>
      <c r="CN115" s="12"/>
      <c r="CO115" s="12"/>
      <c r="CP115" s="12"/>
      <c r="CQ115" s="12"/>
      <c r="CR115" s="12"/>
      <c r="CS115" s="12"/>
      <c r="CT115" s="12"/>
      <c r="CU115" s="12"/>
      <c r="CV115" s="12"/>
      <c r="CW115" s="12"/>
      <c r="CX115" s="12"/>
      <c r="CY115" s="12"/>
      <c r="CZ115" s="12"/>
      <c r="DA115" s="12"/>
      <c r="DB115" s="12"/>
      <c r="DC115" s="12"/>
    </row>
    <row r="116" spans="1:107" s="10" customFormat="1" ht="114.75">
      <c r="A116" s="7" t="s">
        <v>463</v>
      </c>
      <c r="B116" s="28" t="s">
        <v>351</v>
      </c>
      <c r="C116" s="6" t="s">
        <v>437</v>
      </c>
      <c r="D116" s="1" t="s">
        <v>271</v>
      </c>
      <c r="E116" s="2" t="s">
        <v>464</v>
      </c>
      <c r="F116" s="2" t="s">
        <v>465</v>
      </c>
      <c r="G116" s="2" t="s">
        <v>466</v>
      </c>
      <c r="H116" s="3" t="s">
        <v>35</v>
      </c>
      <c r="I116" s="1" t="s">
        <v>27</v>
      </c>
      <c r="J116" s="53">
        <f>249+2</f>
        <v>251</v>
      </c>
      <c r="K116" s="48" t="s">
        <v>28</v>
      </c>
      <c r="L116" s="50"/>
      <c r="M116" s="37"/>
      <c r="N116" s="38" t="s">
        <v>423</v>
      </c>
      <c r="O116" s="38" t="s">
        <v>52</v>
      </c>
      <c r="P116" s="5"/>
      <c r="Q116" s="12"/>
      <c r="R116" s="12"/>
      <c r="S116" s="12"/>
      <c r="T116" s="12"/>
      <c r="U116" s="12"/>
      <c r="V116" s="12"/>
      <c r="W116" s="12"/>
      <c r="X116" s="12"/>
      <c r="Y116" s="12"/>
      <c r="Z116" s="12"/>
      <c r="AA116" s="12"/>
      <c r="AB116" s="12"/>
      <c r="AC116" s="12"/>
      <c r="AD116" s="12"/>
      <c r="AE116" s="12"/>
      <c r="AF116" s="12"/>
      <c r="AG116" s="12"/>
      <c r="AH116" s="12"/>
      <c r="AI116" s="12"/>
      <c r="AJ116" s="12"/>
      <c r="AK116" s="12"/>
      <c r="AL116" s="12"/>
      <c r="AM116" s="12"/>
      <c r="AN116" s="12"/>
      <c r="AO116" s="12"/>
      <c r="AP116" s="12"/>
      <c r="AQ116" s="12"/>
      <c r="AR116" s="12"/>
      <c r="AS116" s="12"/>
      <c r="AT116" s="12"/>
      <c r="AU116" s="12"/>
      <c r="AV116" s="12"/>
      <c r="AW116" s="12"/>
      <c r="AX116" s="12"/>
      <c r="AY116" s="12"/>
      <c r="AZ116" s="12"/>
      <c r="BA116" s="12"/>
      <c r="BB116" s="12"/>
      <c r="BC116" s="12"/>
      <c r="BD116" s="12"/>
      <c r="BE116" s="12"/>
      <c r="BF116" s="12"/>
      <c r="BG116" s="12"/>
      <c r="BH116" s="12"/>
      <c r="BI116" s="12"/>
      <c r="BJ116" s="12"/>
      <c r="BK116" s="12"/>
      <c r="BL116" s="12"/>
      <c r="BM116" s="12"/>
      <c r="BN116" s="12"/>
      <c r="BO116" s="12"/>
      <c r="BP116" s="12"/>
      <c r="BQ116" s="12"/>
      <c r="BR116" s="12"/>
      <c r="BS116" s="12"/>
      <c r="BT116" s="12"/>
      <c r="BU116" s="12"/>
      <c r="BV116" s="12"/>
      <c r="BW116" s="12"/>
      <c r="BX116" s="12"/>
      <c r="BY116" s="12"/>
      <c r="BZ116" s="12"/>
      <c r="CA116" s="12"/>
      <c r="CB116" s="12"/>
      <c r="CC116" s="12"/>
      <c r="CD116" s="12"/>
      <c r="CE116" s="12"/>
      <c r="CF116" s="12"/>
      <c r="CG116" s="12"/>
      <c r="CH116" s="12"/>
      <c r="CI116" s="12"/>
      <c r="CJ116" s="12"/>
      <c r="CK116" s="12"/>
      <c r="CL116" s="12"/>
      <c r="CM116" s="12"/>
      <c r="CN116" s="12"/>
      <c r="CO116" s="12"/>
      <c r="CP116" s="12"/>
      <c r="CQ116" s="12"/>
      <c r="CR116" s="12"/>
      <c r="CS116" s="12"/>
      <c r="CT116" s="12"/>
      <c r="CU116" s="12"/>
      <c r="CV116" s="12"/>
      <c r="CW116" s="12"/>
      <c r="CX116" s="12"/>
      <c r="CY116" s="12"/>
      <c r="CZ116" s="12"/>
      <c r="DA116" s="12"/>
      <c r="DB116" s="12"/>
      <c r="DC116" s="12"/>
    </row>
    <row r="117" spans="1:107" s="32" customFormat="1" ht="89.25">
      <c r="A117" s="7" t="s">
        <v>467</v>
      </c>
      <c r="B117" s="28" t="s">
        <v>351</v>
      </c>
      <c r="C117" s="2" t="s">
        <v>468</v>
      </c>
      <c r="D117" s="1" t="s">
        <v>341</v>
      </c>
      <c r="E117" s="2" t="s">
        <v>469</v>
      </c>
      <c r="F117" s="2" t="s">
        <v>470</v>
      </c>
      <c r="G117" s="2" t="s">
        <v>471</v>
      </c>
      <c r="H117" s="52" t="s">
        <v>50</v>
      </c>
      <c r="I117" s="1" t="s">
        <v>27</v>
      </c>
      <c r="J117" s="53">
        <v>0</v>
      </c>
      <c r="K117" s="48" t="s">
        <v>28</v>
      </c>
      <c r="L117" s="50" t="s">
        <v>472</v>
      </c>
      <c r="M117" s="37" t="s">
        <v>338</v>
      </c>
      <c r="N117" s="37" t="s">
        <v>52</v>
      </c>
      <c r="O117" s="38" t="s">
        <v>52</v>
      </c>
      <c r="P117" s="5"/>
      <c r="Q117" s="12"/>
    </row>
    <row r="118" spans="1:107" ht="76.5">
      <c r="A118" s="7" t="s">
        <v>473</v>
      </c>
      <c r="B118" s="28" t="s">
        <v>351</v>
      </c>
      <c r="C118" s="2" t="s">
        <v>468</v>
      </c>
      <c r="D118" s="1" t="s">
        <v>341</v>
      </c>
      <c r="E118" s="2" t="s">
        <v>474</v>
      </c>
      <c r="F118" s="2" t="s">
        <v>475</v>
      </c>
      <c r="G118" s="2" t="s">
        <v>476</v>
      </c>
      <c r="H118" s="7" t="s">
        <v>35</v>
      </c>
      <c r="I118" s="1" t="s">
        <v>27</v>
      </c>
      <c r="J118" s="53">
        <v>0</v>
      </c>
      <c r="K118" s="48" t="s">
        <v>28</v>
      </c>
      <c r="L118" s="50" t="s">
        <v>472</v>
      </c>
      <c r="M118" s="37" t="s">
        <v>338</v>
      </c>
      <c r="N118" s="37" t="s">
        <v>52</v>
      </c>
      <c r="O118" s="38" t="s">
        <v>52</v>
      </c>
      <c r="P118" s="5"/>
    </row>
    <row r="119" spans="1:107" ht="178.5">
      <c r="A119" s="7" t="s">
        <v>477</v>
      </c>
      <c r="B119" s="28" t="s">
        <v>351</v>
      </c>
      <c r="C119" s="2" t="s">
        <v>478</v>
      </c>
      <c r="D119" s="1" t="s">
        <v>341</v>
      </c>
      <c r="E119" s="2" t="s">
        <v>479</v>
      </c>
      <c r="F119" s="2" t="s">
        <v>480</v>
      </c>
      <c r="G119" s="2" t="s">
        <v>481</v>
      </c>
      <c r="H119" s="7" t="s">
        <v>35</v>
      </c>
      <c r="I119" s="1" t="s">
        <v>27</v>
      </c>
      <c r="J119" s="54">
        <f>SUM(J120,J121)</f>
        <v>0</v>
      </c>
      <c r="K119" s="7" t="s">
        <v>28</v>
      </c>
      <c r="L119" s="11" t="s">
        <v>170</v>
      </c>
      <c r="M119" s="38" t="s">
        <v>482</v>
      </c>
      <c r="N119" s="37" t="s">
        <v>52</v>
      </c>
      <c r="O119" s="38" t="s">
        <v>52</v>
      </c>
      <c r="P119" s="5"/>
    </row>
    <row r="120" spans="1:107" s="10" customFormat="1" ht="127.5">
      <c r="A120" s="7" t="s">
        <v>483</v>
      </c>
      <c r="B120" s="28" t="s">
        <v>351</v>
      </c>
      <c r="C120" s="6" t="s">
        <v>484</v>
      </c>
      <c r="D120" s="1" t="s">
        <v>329</v>
      </c>
      <c r="E120" s="2" t="s">
        <v>485</v>
      </c>
      <c r="F120" s="6" t="s">
        <v>486</v>
      </c>
      <c r="G120" s="2" t="s">
        <v>487</v>
      </c>
      <c r="H120" s="3" t="s">
        <v>35</v>
      </c>
      <c r="I120" s="1" t="s">
        <v>27</v>
      </c>
      <c r="J120" s="53">
        <v>0</v>
      </c>
      <c r="K120" s="48" t="s">
        <v>28</v>
      </c>
      <c r="L120" s="50" t="s">
        <v>472</v>
      </c>
      <c r="M120" s="37" t="s">
        <v>488</v>
      </c>
      <c r="N120" s="37" t="s">
        <v>52</v>
      </c>
      <c r="O120" s="38" t="s">
        <v>52</v>
      </c>
      <c r="P120" s="5"/>
      <c r="Q120" s="12"/>
      <c r="R120" s="12"/>
      <c r="S120" s="12"/>
      <c r="T120" s="12"/>
      <c r="U120" s="12"/>
      <c r="V120" s="12"/>
      <c r="W120" s="12"/>
      <c r="X120" s="12"/>
      <c r="Y120" s="12"/>
      <c r="Z120" s="12"/>
      <c r="AA120" s="12"/>
      <c r="AB120" s="12"/>
      <c r="AC120" s="12"/>
      <c r="AD120" s="12"/>
      <c r="AE120" s="12"/>
      <c r="AF120" s="12"/>
      <c r="AG120" s="12"/>
      <c r="AH120" s="12"/>
      <c r="AI120" s="12"/>
      <c r="AJ120" s="12"/>
      <c r="AK120" s="12"/>
      <c r="AL120" s="12"/>
      <c r="AM120" s="12"/>
      <c r="AN120" s="12"/>
      <c r="AO120" s="12"/>
      <c r="AP120" s="12"/>
      <c r="AQ120" s="12"/>
      <c r="AR120" s="12"/>
      <c r="AS120" s="12"/>
      <c r="AT120" s="12"/>
      <c r="AU120" s="12"/>
      <c r="AV120" s="12"/>
      <c r="AW120" s="12"/>
      <c r="AX120" s="12"/>
      <c r="AY120" s="12"/>
      <c r="AZ120" s="12"/>
      <c r="BA120" s="12"/>
      <c r="BB120" s="12"/>
      <c r="BC120" s="12"/>
      <c r="BD120" s="12"/>
      <c r="BE120" s="12"/>
      <c r="BF120" s="12"/>
      <c r="BG120" s="12"/>
      <c r="BH120" s="12"/>
      <c r="BI120" s="12"/>
      <c r="BJ120" s="12"/>
      <c r="BK120" s="12"/>
      <c r="BL120" s="12"/>
      <c r="BM120" s="12"/>
      <c r="BN120" s="12"/>
      <c r="BO120" s="12"/>
      <c r="BP120" s="12"/>
      <c r="BQ120" s="12"/>
      <c r="BR120" s="12"/>
      <c r="BS120" s="12"/>
      <c r="BT120" s="12"/>
      <c r="BU120" s="12"/>
      <c r="BV120" s="12"/>
      <c r="BW120" s="12"/>
      <c r="BX120" s="12"/>
      <c r="BY120" s="12"/>
      <c r="BZ120" s="12"/>
      <c r="CA120" s="12"/>
      <c r="CB120" s="12"/>
      <c r="CC120" s="12"/>
      <c r="CD120" s="12"/>
      <c r="CE120" s="12"/>
      <c r="CF120" s="12"/>
      <c r="CG120" s="12"/>
      <c r="CH120" s="12"/>
      <c r="CI120" s="12"/>
      <c r="CJ120" s="12"/>
      <c r="CK120" s="12"/>
      <c r="CL120" s="12"/>
      <c r="CM120" s="12"/>
      <c r="CN120" s="12"/>
      <c r="CO120" s="12"/>
      <c r="CP120" s="12"/>
      <c r="CQ120" s="12"/>
      <c r="CR120" s="12"/>
      <c r="CS120" s="12"/>
      <c r="CT120" s="12"/>
      <c r="CU120" s="12"/>
      <c r="CV120" s="12"/>
      <c r="CW120" s="12"/>
      <c r="CX120" s="12"/>
      <c r="CY120" s="12"/>
      <c r="CZ120" s="12"/>
      <c r="DA120" s="12"/>
      <c r="DB120" s="12"/>
      <c r="DC120" s="12"/>
    </row>
    <row r="121" spans="1:107" s="10" customFormat="1" ht="165.75">
      <c r="A121" s="7" t="s">
        <v>489</v>
      </c>
      <c r="B121" s="28" t="s">
        <v>351</v>
      </c>
      <c r="C121" s="6" t="s">
        <v>490</v>
      </c>
      <c r="D121" s="1" t="s">
        <v>341</v>
      </c>
      <c r="E121" s="2" t="s">
        <v>491</v>
      </c>
      <c r="F121" s="6" t="s">
        <v>492</v>
      </c>
      <c r="G121" s="2" t="s">
        <v>493</v>
      </c>
      <c r="H121" s="3" t="s">
        <v>35</v>
      </c>
      <c r="I121" s="1" t="s">
        <v>27</v>
      </c>
      <c r="J121" s="54">
        <f>SUM(J122:J124)</f>
        <v>0</v>
      </c>
      <c r="K121" s="7" t="s">
        <v>28</v>
      </c>
      <c r="L121" s="11" t="s">
        <v>170</v>
      </c>
      <c r="M121" s="37" t="s">
        <v>494</v>
      </c>
      <c r="N121" s="37" t="s">
        <v>52</v>
      </c>
      <c r="O121" s="38" t="s">
        <v>52</v>
      </c>
      <c r="P121" s="5"/>
      <c r="Q121" s="12"/>
      <c r="R121" s="12"/>
      <c r="S121" s="12"/>
      <c r="T121" s="12"/>
      <c r="U121" s="12"/>
      <c r="V121" s="12"/>
      <c r="W121" s="12"/>
      <c r="X121" s="12"/>
      <c r="Y121" s="12"/>
      <c r="Z121" s="12"/>
      <c r="AA121" s="12"/>
      <c r="AB121" s="12"/>
      <c r="AC121" s="12"/>
      <c r="AD121" s="12"/>
      <c r="AE121" s="12"/>
      <c r="AF121" s="12"/>
      <c r="AG121" s="12"/>
      <c r="AH121" s="12"/>
      <c r="AI121" s="12"/>
      <c r="AJ121" s="12"/>
      <c r="AK121" s="12"/>
      <c r="AL121" s="12"/>
      <c r="AM121" s="12"/>
      <c r="AN121" s="12"/>
      <c r="AO121" s="12"/>
      <c r="AP121" s="12"/>
      <c r="AQ121" s="12"/>
      <c r="AR121" s="12"/>
      <c r="AS121" s="12"/>
      <c r="AT121" s="12"/>
      <c r="AU121" s="12"/>
      <c r="AV121" s="12"/>
      <c r="AW121" s="12"/>
      <c r="AX121" s="12"/>
      <c r="AY121" s="12"/>
      <c r="AZ121" s="12"/>
      <c r="BA121" s="12"/>
      <c r="BB121" s="12"/>
      <c r="BC121" s="12"/>
      <c r="BD121" s="12"/>
      <c r="BE121" s="12"/>
      <c r="BF121" s="12"/>
      <c r="BG121" s="12"/>
      <c r="BH121" s="12"/>
      <c r="BI121" s="12"/>
      <c r="BJ121" s="12"/>
      <c r="BK121" s="12"/>
      <c r="BL121" s="12"/>
      <c r="BM121" s="12"/>
      <c r="BN121" s="12"/>
      <c r="BO121" s="12"/>
      <c r="BP121" s="12"/>
      <c r="BQ121" s="12"/>
      <c r="BR121" s="12"/>
      <c r="BS121" s="12"/>
      <c r="BT121" s="12"/>
      <c r="BU121" s="12"/>
      <c r="BV121" s="12"/>
      <c r="BW121" s="12"/>
      <c r="BX121" s="12"/>
      <c r="BY121" s="12"/>
      <c r="BZ121" s="12"/>
      <c r="CA121" s="12"/>
      <c r="CB121" s="12"/>
      <c r="CC121" s="12"/>
      <c r="CD121" s="12"/>
      <c r="CE121" s="12"/>
      <c r="CF121" s="12"/>
      <c r="CG121" s="12"/>
      <c r="CH121" s="12"/>
      <c r="CI121" s="12"/>
      <c r="CJ121" s="12"/>
      <c r="CK121" s="12"/>
      <c r="CL121" s="12"/>
      <c r="CM121" s="12"/>
      <c r="CN121" s="12"/>
      <c r="CO121" s="12"/>
      <c r="CP121" s="12"/>
      <c r="CQ121" s="12"/>
      <c r="CR121" s="12"/>
      <c r="CS121" s="12"/>
      <c r="CT121" s="12"/>
      <c r="CU121" s="12"/>
      <c r="CV121" s="12"/>
      <c r="CW121" s="12"/>
      <c r="CX121" s="12"/>
      <c r="CY121" s="12"/>
      <c r="CZ121" s="12"/>
      <c r="DA121" s="12"/>
      <c r="DB121" s="12"/>
      <c r="DC121" s="12"/>
    </row>
    <row r="122" spans="1:107" s="14" customFormat="1" ht="127.5">
      <c r="A122" s="7" t="s">
        <v>495</v>
      </c>
      <c r="B122" s="28" t="s">
        <v>351</v>
      </c>
      <c r="C122" s="6" t="s">
        <v>490</v>
      </c>
      <c r="D122" s="1" t="s">
        <v>341</v>
      </c>
      <c r="E122" s="2" t="s">
        <v>496</v>
      </c>
      <c r="F122" s="6" t="s">
        <v>497</v>
      </c>
      <c r="G122" s="2" t="s">
        <v>498</v>
      </c>
      <c r="H122" s="3" t="s">
        <v>35</v>
      </c>
      <c r="I122" s="1" t="s">
        <v>27</v>
      </c>
      <c r="J122" s="53">
        <v>0</v>
      </c>
      <c r="K122" s="48" t="s">
        <v>28</v>
      </c>
      <c r="L122" s="50" t="s">
        <v>472</v>
      </c>
      <c r="M122" s="37"/>
      <c r="N122" s="38" t="s">
        <v>423</v>
      </c>
      <c r="O122" s="38" t="s">
        <v>52</v>
      </c>
      <c r="P122" s="5"/>
      <c r="Q122" s="12"/>
      <c r="R122" s="13"/>
      <c r="S122" s="13"/>
      <c r="T122" s="13"/>
      <c r="U122" s="13"/>
      <c r="V122" s="13"/>
      <c r="W122" s="13"/>
      <c r="X122" s="13"/>
      <c r="Y122" s="13"/>
      <c r="Z122" s="13"/>
      <c r="AA122" s="13"/>
      <c r="AB122" s="13"/>
      <c r="AC122" s="13"/>
      <c r="AD122" s="13"/>
      <c r="AE122" s="13"/>
      <c r="AF122" s="13"/>
      <c r="AG122" s="13"/>
      <c r="AH122" s="13"/>
      <c r="AI122" s="13"/>
      <c r="AJ122" s="13"/>
      <c r="AK122" s="13"/>
      <c r="AL122" s="13"/>
      <c r="AM122" s="13"/>
      <c r="AN122" s="13"/>
      <c r="AO122" s="13"/>
      <c r="AP122" s="13"/>
      <c r="AQ122" s="13"/>
      <c r="AR122" s="13"/>
      <c r="AS122" s="13"/>
      <c r="AT122" s="13"/>
      <c r="AU122" s="13"/>
      <c r="AV122" s="13"/>
      <c r="AW122" s="13"/>
      <c r="AX122" s="13"/>
      <c r="AY122" s="13"/>
      <c r="AZ122" s="13"/>
      <c r="BA122" s="13"/>
      <c r="BB122" s="13"/>
      <c r="BC122" s="13"/>
      <c r="BD122" s="13"/>
      <c r="BE122" s="13"/>
      <c r="BF122" s="13"/>
      <c r="BG122" s="13"/>
      <c r="BH122" s="13"/>
      <c r="BI122" s="13"/>
      <c r="BJ122" s="13"/>
      <c r="BK122" s="13"/>
      <c r="BL122" s="13"/>
      <c r="BM122" s="13"/>
      <c r="BN122" s="13"/>
      <c r="BO122" s="13"/>
      <c r="BP122" s="13"/>
      <c r="BQ122" s="13"/>
      <c r="BR122" s="13"/>
      <c r="BS122" s="13"/>
      <c r="BT122" s="13"/>
      <c r="BU122" s="13"/>
      <c r="BV122" s="13"/>
      <c r="BW122" s="13"/>
      <c r="BX122" s="13"/>
      <c r="BY122" s="13"/>
      <c r="BZ122" s="13"/>
      <c r="CA122" s="13"/>
      <c r="CB122" s="13"/>
      <c r="CC122" s="13"/>
      <c r="CD122" s="13"/>
      <c r="CE122" s="13"/>
      <c r="CF122" s="13"/>
      <c r="CG122" s="13"/>
      <c r="CH122" s="13"/>
      <c r="CI122" s="13"/>
      <c r="CJ122" s="13"/>
      <c r="CK122" s="13"/>
      <c r="CL122" s="13"/>
      <c r="CM122" s="13"/>
      <c r="CN122" s="13"/>
      <c r="CO122" s="13"/>
      <c r="CP122" s="13"/>
      <c r="CQ122" s="13"/>
      <c r="CR122" s="13"/>
      <c r="CS122" s="13"/>
      <c r="CT122" s="13"/>
      <c r="CU122" s="13"/>
      <c r="CV122" s="13"/>
      <c r="CW122" s="13"/>
      <c r="CX122" s="13"/>
      <c r="CY122" s="13"/>
      <c r="CZ122" s="13"/>
      <c r="DA122" s="13"/>
      <c r="DB122" s="13"/>
      <c r="DC122" s="13"/>
    </row>
    <row r="123" spans="1:107" s="14" customFormat="1" ht="127.5">
      <c r="A123" s="7" t="s">
        <v>499</v>
      </c>
      <c r="B123" s="28" t="s">
        <v>351</v>
      </c>
      <c r="C123" s="6" t="s">
        <v>490</v>
      </c>
      <c r="D123" s="1" t="s">
        <v>341</v>
      </c>
      <c r="E123" s="2" t="s">
        <v>500</v>
      </c>
      <c r="F123" s="6" t="s">
        <v>501</v>
      </c>
      <c r="G123" s="2" t="s">
        <v>502</v>
      </c>
      <c r="H123" s="3" t="s">
        <v>35</v>
      </c>
      <c r="I123" s="1" t="s">
        <v>27</v>
      </c>
      <c r="J123" s="53">
        <v>0</v>
      </c>
      <c r="K123" s="48" t="s">
        <v>28</v>
      </c>
      <c r="L123" s="50" t="s">
        <v>472</v>
      </c>
      <c r="M123" s="37"/>
      <c r="N123" s="38" t="s">
        <v>423</v>
      </c>
      <c r="O123" s="38" t="s">
        <v>52</v>
      </c>
      <c r="P123" s="5"/>
      <c r="Q123" s="12"/>
      <c r="R123" s="13"/>
      <c r="S123" s="13"/>
      <c r="T123" s="13"/>
      <c r="U123" s="13"/>
      <c r="V123" s="13"/>
      <c r="W123" s="13"/>
      <c r="X123" s="13"/>
      <c r="Y123" s="13"/>
      <c r="Z123" s="13"/>
      <c r="AA123" s="13"/>
      <c r="AB123" s="13"/>
      <c r="AC123" s="13"/>
      <c r="AD123" s="13"/>
      <c r="AE123" s="13"/>
      <c r="AF123" s="13"/>
      <c r="AG123" s="13"/>
      <c r="AH123" s="13"/>
      <c r="AI123" s="13"/>
      <c r="AJ123" s="13"/>
      <c r="AK123" s="13"/>
      <c r="AL123" s="13"/>
      <c r="AM123" s="13"/>
      <c r="AN123" s="13"/>
      <c r="AO123" s="13"/>
      <c r="AP123" s="13"/>
      <c r="AQ123" s="13"/>
      <c r="AR123" s="13"/>
      <c r="AS123" s="13"/>
      <c r="AT123" s="13"/>
      <c r="AU123" s="13"/>
      <c r="AV123" s="13"/>
      <c r="AW123" s="13"/>
      <c r="AX123" s="13"/>
      <c r="AY123" s="13"/>
      <c r="AZ123" s="13"/>
      <c r="BA123" s="13"/>
      <c r="BB123" s="13"/>
      <c r="BC123" s="13"/>
      <c r="BD123" s="13"/>
      <c r="BE123" s="13"/>
      <c r="BF123" s="13"/>
      <c r="BG123" s="13"/>
      <c r="BH123" s="13"/>
      <c r="BI123" s="13"/>
      <c r="BJ123" s="13"/>
      <c r="BK123" s="13"/>
      <c r="BL123" s="13"/>
      <c r="BM123" s="13"/>
      <c r="BN123" s="13"/>
      <c r="BO123" s="13"/>
      <c r="BP123" s="13"/>
      <c r="BQ123" s="13"/>
      <c r="BR123" s="13"/>
      <c r="BS123" s="13"/>
      <c r="BT123" s="13"/>
      <c r="BU123" s="13"/>
      <c r="BV123" s="13"/>
      <c r="BW123" s="13"/>
      <c r="BX123" s="13"/>
      <c r="BY123" s="13"/>
      <c r="BZ123" s="13"/>
      <c r="CA123" s="13"/>
      <c r="CB123" s="13"/>
      <c r="CC123" s="13"/>
      <c r="CD123" s="13"/>
      <c r="CE123" s="13"/>
      <c r="CF123" s="13"/>
      <c r="CG123" s="13"/>
      <c r="CH123" s="13"/>
      <c r="CI123" s="13"/>
      <c r="CJ123" s="13"/>
      <c r="CK123" s="13"/>
      <c r="CL123" s="13"/>
      <c r="CM123" s="13"/>
      <c r="CN123" s="13"/>
      <c r="CO123" s="13"/>
      <c r="CP123" s="13"/>
      <c r="CQ123" s="13"/>
      <c r="CR123" s="13"/>
      <c r="CS123" s="13"/>
      <c r="CT123" s="13"/>
      <c r="CU123" s="13"/>
      <c r="CV123" s="13"/>
      <c r="CW123" s="13"/>
      <c r="CX123" s="13"/>
      <c r="CY123" s="13"/>
      <c r="CZ123" s="13"/>
      <c r="DA123" s="13"/>
      <c r="DB123" s="13"/>
      <c r="DC123" s="13"/>
    </row>
    <row r="124" spans="1:107" s="14" customFormat="1" ht="114.75">
      <c r="A124" s="7" t="s">
        <v>503</v>
      </c>
      <c r="B124" s="28" t="s">
        <v>351</v>
      </c>
      <c r="C124" s="6" t="s">
        <v>490</v>
      </c>
      <c r="D124" s="1" t="s">
        <v>341</v>
      </c>
      <c r="E124" s="2" t="s">
        <v>504</v>
      </c>
      <c r="F124" s="2" t="s">
        <v>505</v>
      </c>
      <c r="G124" s="2" t="s">
        <v>506</v>
      </c>
      <c r="H124" s="3" t="s">
        <v>35</v>
      </c>
      <c r="I124" s="1" t="s">
        <v>27</v>
      </c>
      <c r="J124" s="53">
        <v>0</v>
      </c>
      <c r="K124" s="48" t="s">
        <v>28</v>
      </c>
      <c r="L124" s="50" t="s">
        <v>472</v>
      </c>
      <c r="M124" s="37"/>
      <c r="N124" s="38" t="s">
        <v>423</v>
      </c>
      <c r="O124" s="38" t="s">
        <v>52</v>
      </c>
      <c r="P124" s="5"/>
      <c r="Q124" s="12"/>
      <c r="R124" s="13"/>
      <c r="S124" s="13"/>
      <c r="T124" s="13"/>
      <c r="U124" s="13"/>
      <c r="V124" s="13"/>
      <c r="W124" s="13"/>
      <c r="X124" s="13"/>
      <c r="Y124" s="13"/>
      <c r="Z124" s="13"/>
      <c r="AA124" s="13"/>
      <c r="AB124" s="13"/>
      <c r="AC124" s="13"/>
      <c r="AD124" s="13"/>
      <c r="AE124" s="13"/>
      <c r="AF124" s="13"/>
      <c r="AG124" s="13"/>
      <c r="AH124" s="13"/>
      <c r="AI124" s="13"/>
      <c r="AJ124" s="13"/>
      <c r="AK124" s="13"/>
      <c r="AL124" s="13"/>
      <c r="AM124" s="13"/>
      <c r="AN124" s="13"/>
      <c r="AO124" s="13"/>
      <c r="AP124" s="13"/>
      <c r="AQ124" s="13"/>
      <c r="AR124" s="13"/>
      <c r="AS124" s="13"/>
      <c r="AT124" s="13"/>
      <c r="AU124" s="13"/>
      <c r="AV124" s="13"/>
      <c r="AW124" s="13"/>
      <c r="AX124" s="13"/>
      <c r="AY124" s="13"/>
      <c r="AZ124" s="13"/>
      <c r="BA124" s="13"/>
      <c r="BB124" s="13"/>
      <c r="BC124" s="13"/>
      <c r="BD124" s="13"/>
      <c r="BE124" s="13"/>
      <c r="BF124" s="13"/>
      <c r="BG124" s="13"/>
      <c r="BH124" s="13"/>
      <c r="BI124" s="13"/>
      <c r="BJ124" s="13"/>
      <c r="BK124" s="13"/>
      <c r="BL124" s="13"/>
      <c r="BM124" s="13"/>
      <c r="BN124" s="13"/>
      <c r="BO124" s="13"/>
      <c r="BP124" s="13"/>
      <c r="BQ124" s="13"/>
      <c r="BR124" s="13"/>
      <c r="BS124" s="13"/>
      <c r="BT124" s="13"/>
      <c r="BU124" s="13"/>
      <c r="BV124" s="13"/>
      <c r="BW124" s="13"/>
      <c r="BX124" s="13"/>
      <c r="BY124" s="13"/>
      <c r="BZ124" s="13"/>
      <c r="CA124" s="13"/>
      <c r="CB124" s="13"/>
      <c r="CC124" s="13"/>
      <c r="CD124" s="13"/>
      <c r="CE124" s="13"/>
      <c r="CF124" s="13"/>
      <c r="CG124" s="13"/>
      <c r="CH124" s="13"/>
      <c r="CI124" s="13"/>
      <c r="CJ124" s="13"/>
      <c r="CK124" s="13"/>
      <c r="CL124" s="13"/>
      <c r="CM124" s="13"/>
      <c r="CN124" s="13"/>
      <c r="CO124" s="13"/>
      <c r="CP124" s="13"/>
      <c r="CQ124" s="13"/>
      <c r="CR124" s="13"/>
      <c r="CS124" s="13"/>
      <c r="CT124" s="13"/>
      <c r="CU124" s="13"/>
      <c r="CV124" s="13"/>
      <c r="CW124" s="13"/>
      <c r="CX124" s="13"/>
      <c r="CY124" s="13"/>
      <c r="CZ124" s="13"/>
      <c r="DA124" s="13"/>
      <c r="DB124" s="13"/>
      <c r="DC124" s="13"/>
    </row>
    <row r="125" spans="1:107" s="32" customFormat="1" ht="76.5">
      <c r="A125" s="7" t="s">
        <v>507</v>
      </c>
      <c r="B125" s="28" t="s">
        <v>351</v>
      </c>
      <c r="C125" s="2" t="s">
        <v>508</v>
      </c>
      <c r="D125" s="1" t="s">
        <v>341</v>
      </c>
      <c r="E125" s="2" t="s">
        <v>509</v>
      </c>
      <c r="F125" s="2" t="s">
        <v>510</v>
      </c>
      <c r="G125" s="2" t="s">
        <v>511</v>
      </c>
      <c r="H125" s="52" t="s">
        <v>50</v>
      </c>
      <c r="I125" s="1" t="s">
        <v>27</v>
      </c>
      <c r="J125" s="53">
        <v>0</v>
      </c>
      <c r="K125" s="48" t="s">
        <v>28</v>
      </c>
      <c r="L125" s="50" t="s">
        <v>241</v>
      </c>
      <c r="M125" s="37" t="s">
        <v>349</v>
      </c>
      <c r="N125" s="37" t="s">
        <v>52</v>
      </c>
      <c r="O125" s="38" t="s">
        <v>52</v>
      </c>
      <c r="P125" s="5"/>
      <c r="Q125" s="12"/>
    </row>
    <row r="126" spans="1:107" ht="51">
      <c r="A126" s="7" t="s">
        <v>512</v>
      </c>
      <c r="B126" s="28" t="s">
        <v>351</v>
      </c>
      <c r="C126" s="2" t="s">
        <v>508</v>
      </c>
      <c r="D126" s="1" t="s">
        <v>341</v>
      </c>
      <c r="E126" s="2" t="s">
        <v>513</v>
      </c>
      <c r="F126" s="2" t="s">
        <v>514</v>
      </c>
      <c r="G126" s="2" t="s">
        <v>515</v>
      </c>
      <c r="H126" s="7" t="s">
        <v>35</v>
      </c>
      <c r="I126" s="1" t="s">
        <v>27</v>
      </c>
      <c r="J126" s="53">
        <v>0</v>
      </c>
      <c r="K126" s="48" t="s">
        <v>28</v>
      </c>
      <c r="L126" s="50" t="s">
        <v>241</v>
      </c>
      <c r="M126" s="37" t="s">
        <v>349</v>
      </c>
      <c r="N126" s="37" t="s">
        <v>52</v>
      </c>
      <c r="O126" s="38" t="s">
        <v>52</v>
      </c>
      <c r="P126" s="5"/>
    </row>
    <row r="127" spans="1:107" ht="165.75">
      <c r="A127" s="7" t="s">
        <v>516</v>
      </c>
      <c r="B127" s="28" t="s">
        <v>351</v>
      </c>
      <c r="C127" s="2" t="s">
        <v>517</v>
      </c>
      <c r="D127" s="1" t="s">
        <v>341</v>
      </c>
      <c r="E127" s="2" t="s">
        <v>518</v>
      </c>
      <c r="F127" s="2" t="s">
        <v>519</v>
      </c>
      <c r="G127" s="2" t="s">
        <v>520</v>
      </c>
      <c r="H127" s="7" t="s">
        <v>35</v>
      </c>
      <c r="I127" s="1" t="s">
        <v>27</v>
      </c>
      <c r="J127" s="54">
        <f>SUM(J128,J131)</f>
        <v>1</v>
      </c>
      <c r="K127" s="7" t="s">
        <v>28</v>
      </c>
      <c r="L127" s="11" t="s">
        <v>170</v>
      </c>
      <c r="M127" s="38" t="s">
        <v>521</v>
      </c>
      <c r="N127" s="37" t="s">
        <v>52</v>
      </c>
      <c r="O127" s="38" t="s">
        <v>52</v>
      </c>
      <c r="P127" s="5"/>
    </row>
    <row r="128" spans="1:107" s="10" customFormat="1" ht="153">
      <c r="A128" s="7" t="s">
        <v>522</v>
      </c>
      <c r="B128" s="28" t="s">
        <v>351</v>
      </c>
      <c r="C128" s="6" t="s">
        <v>523</v>
      </c>
      <c r="D128" s="1" t="s">
        <v>341</v>
      </c>
      <c r="E128" s="6" t="s">
        <v>524</v>
      </c>
      <c r="F128" s="6" t="s">
        <v>525</v>
      </c>
      <c r="G128" s="2" t="s">
        <v>526</v>
      </c>
      <c r="H128" s="3" t="s">
        <v>35</v>
      </c>
      <c r="I128" s="1" t="s">
        <v>27</v>
      </c>
      <c r="J128" s="54">
        <f>SUM(J129:J130)</f>
        <v>1</v>
      </c>
      <c r="K128" s="7" t="s">
        <v>28</v>
      </c>
      <c r="L128" s="11" t="s">
        <v>170</v>
      </c>
      <c r="M128" s="37" t="s">
        <v>527</v>
      </c>
      <c r="N128" s="37" t="s">
        <v>52</v>
      </c>
      <c r="O128" s="38" t="s">
        <v>52</v>
      </c>
      <c r="P128" s="5"/>
      <c r="Q128" s="12"/>
      <c r="R128" s="12"/>
      <c r="S128" s="12"/>
      <c r="T128" s="12"/>
      <c r="U128" s="12"/>
      <c r="V128" s="12"/>
      <c r="W128" s="12"/>
      <c r="X128" s="12"/>
      <c r="Y128" s="12"/>
      <c r="Z128" s="12"/>
      <c r="AA128" s="12"/>
      <c r="AB128" s="12"/>
      <c r="AC128" s="12"/>
      <c r="AD128" s="12"/>
      <c r="AE128" s="12"/>
      <c r="AF128" s="12"/>
      <c r="AG128" s="12"/>
      <c r="AH128" s="12"/>
      <c r="AI128" s="12"/>
      <c r="AJ128" s="12"/>
      <c r="AK128" s="12"/>
      <c r="AL128" s="12"/>
      <c r="AM128" s="12"/>
      <c r="AN128" s="12"/>
      <c r="AO128" s="12"/>
      <c r="AP128" s="12"/>
      <c r="AQ128" s="12"/>
      <c r="AR128" s="12"/>
      <c r="AS128" s="12"/>
      <c r="AT128" s="12"/>
      <c r="AU128" s="12"/>
      <c r="AV128" s="12"/>
      <c r="AW128" s="12"/>
      <c r="AX128" s="12"/>
      <c r="AY128" s="12"/>
      <c r="AZ128" s="12"/>
      <c r="BA128" s="12"/>
      <c r="BB128" s="12"/>
      <c r="BC128" s="12"/>
      <c r="BD128" s="12"/>
      <c r="BE128" s="12"/>
      <c r="BF128" s="12"/>
      <c r="BG128" s="12"/>
      <c r="BH128" s="12"/>
      <c r="BI128" s="12"/>
      <c r="BJ128" s="12"/>
      <c r="BK128" s="12"/>
      <c r="BL128" s="12"/>
      <c r="BM128" s="12"/>
      <c r="BN128" s="12"/>
      <c r="BO128" s="12"/>
      <c r="BP128" s="12"/>
      <c r="BQ128" s="12"/>
      <c r="BR128" s="12"/>
      <c r="BS128" s="12"/>
      <c r="BT128" s="12"/>
      <c r="BU128" s="12"/>
      <c r="BV128" s="12"/>
      <c r="BW128" s="12"/>
      <c r="BX128" s="12"/>
      <c r="BY128" s="12"/>
      <c r="BZ128" s="12"/>
      <c r="CA128" s="12"/>
      <c r="CB128" s="12"/>
      <c r="CC128" s="12"/>
      <c r="CD128" s="12"/>
      <c r="CE128" s="12"/>
      <c r="CF128" s="12"/>
      <c r="CG128" s="12"/>
      <c r="CH128" s="12"/>
      <c r="CI128" s="12"/>
      <c r="CJ128" s="12"/>
      <c r="CK128" s="12"/>
      <c r="CL128" s="12"/>
      <c r="CM128" s="12"/>
      <c r="CN128" s="12"/>
      <c r="CO128" s="12"/>
      <c r="CP128" s="12"/>
      <c r="CQ128" s="12"/>
      <c r="CR128" s="12"/>
      <c r="CS128" s="12"/>
      <c r="CT128" s="12"/>
      <c r="CU128" s="12"/>
      <c r="CV128" s="12"/>
      <c r="CW128" s="12"/>
      <c r="CX128" s="12"/>
      <c r="CY128" s="12"/>
      <c r="CZ128" s="12"/>
      <c r="DA128" s="12"/>
      <c r="DB128" s="12"/>
      <c r="DC128" s="12"/>
    </row>
    <row r="129" spans="1:107" s="10" customFormat="1" ht="114.75">
      <c r="A129" s="7" t="s">
        <v>528</v>
      </c>
      <c r="B129" s="28" t="s">
        <v>351</v>
      </c>
      <c r="C129" s="6" t="s">
        <v>523</v>
      </c>
      <c r="D129" s="1" t="s">
        <v>341</v>
      </c>
      <c r="E129" s="6" t="s">
        <v>529</v>
      </c>
      <c r="F129" s="6" t="s">
        <v>530</v>
      </c>
      <c r="G129" s="2" t="s">
        <v>531</v>
      </c>
      <c r="H129" s="3" t="s">
        <v>35</v>
      </c>
      <c r="I129" s="1" t="s">
        <v>27</v>
      </c>
      <c r="J129" s="53">
        <v>0</v>
      </c>
      <c r="K129" s="48" t="s">
        <v>28</v>
      </c>
      <c r="L129" s="50" t="s">
        <v>241</v>
      </c>
      <c r="M129" s="37"/>
      <c r="N129" s="38" t="s">
        <v>423</v>
      </c>
      <c r="O129" s="38" t="s">
        <v>52</v>
      </c>
      <c r="P129" s="5"/>
      <c r="Q129" s="12"/>
      <c r="R129" s="12"/>
      <c r="S129" s="12"/>
      <c r="T129" s="12"/>
      <c r="U129" s="12"/>
      <c r="V129" s="12"/>
      <c r="W129" s="12"/>
      <c r="X129" s="12"/>
      <c r="Y129" s="12"/>
      <c r="Z129" s="12"/>
      <c r="AA129" s="12"/>
      <c r="AB129" s="12"/>
      <c r="AC129" s="12"/>
      <c r="AD129" s="12"/>
      <c r="AE129" s="12"/>
      <c r="AF129" s="12"/>
      <c r="AG129" s="12"/>
      <c r="AH129" s="12"/>
      <c r="AI129" s="12"/>
      <c r="AJ129" s="12"/>
      <c r="AK129" s="12"/>
      <c r="AL129" s="12"/>
      <c r="AM129" s="12"/>
      <c r="AN129" s="12"/>
      <c r="AO129" s="12"/>
      <c r="AP129" s="12"/>
      <c r="AQ129" s="12"/>
      <c r="AR129" s="12"/>
      <c r="AS129" s="12"/>
      <c r="AT129" s="12"/>
      <c r="AU129" s="12"/>
      <c r="AV129" s="12"/>
      <c r="AW129" s="12"/>
      <c r="AX129" s="12"/>
      <c r="AY129" s="12"/>
      <c r="AZ129" s="12"/>
      <c r="BA129" s="12"/>
      <c r="BB129" s="12"/>
      <c r="BC129" s="12"/>
      <c r="BD129" s="12"/>
      <c r="BE129" s="12"/>
      <c r="BF129" s="12"/>
      <c r="BG129" s="12"/>
      <c r="BH129" s="12"/>
      <c r="BI129" s="12"/>
      <c r="BJ129" s="12"/>
      <c r="BK129" s="12"/>
      <c r="BL129" s="12"/>
      <c r="BM129" s="12"/>
      <c r="BN129" s="12"/>
      <c r="BO129" s="12"/>
      <c r="BP129" s="12"/>
      <c r="BQ129" s="12"/>
      <c r="BR129" s="12"/>
      <c r="BS129" s="12"/>
      <c r="BT129" s="12"/>
      <c r="BU129" s="12"/>
      <c r="BV129" s="12"/>
      <c r="BW129" s="12"/>
      <c r="BX129" s="12"/>
      <c r="BY129" s="12"/>
      <c r="BZ129" s="12"/>
      <c r="CA129" s="12"/>
      <c r="CB129" s="12"/>
      <c r="CC129" s="12"/>
      <c r="CD129" s="12"/>
      <c r="CE129" s="12"/>
      <c r="CF129" s="12"/>
      <c r="CG129" s="12"/>
      <c r="CH129" s="12"/>
      <c r="CI129" s="12"/>
      <c r="CJ129" s="12"/>
      <c r="CK129" s="12"/>
      <c r="CL129" s="12"/>
      <c r="CM129" s="12"/>
      <c r="CN129" s="12"/>
      <c r="CO129" s="12"/>
      <c r="CP129" s="12"/>
      <c r="CQ129" s="12"/>
      <c r="CR129" s="12"/>
      <c r="CS129" s="12"/>
      <c r="CT129" s="12"/>
      <c r="CU129" s="12"/>
      <c r="CV129" s="12"/>
      <c r="CW129" s="12"/>
      <c r="CX129" s="12"/>
      <c r="CY129" s="12"/>
      <c r="CZ129" s="12"/>
      <c r="DA129" s="12"/>
      <c r="DB129" s="12"/>
      <c r="DC129" s="12"/>
    </row>
    <row r="130" spans="1:107" s="10" customFormat="1" ht="114.75">
      <c r="A130" s="7" t="s">
        <v>532</v>
      </c>
      <c r="B130" s="28" t="s">
        <v>351</v>
      </c>
      <c r="C130" s="6" t="s">
        <v>523</v>
      </c>
      <c r="D130" s="1" t="s">
        <v>341</v>
      </c>
      <c r="E130" s="6" t="s">
        <v>533</v>
      </c>
      <c r="F130" s="6" t="s">
        <v>534</v>
      </c>
      <c r="G130" s="2" t="s">
        <v>535</v>
      </c>
      <c r="H130" s="3" t="s">
        <v>35</v>
      </c>
      <c r="I130" s="1" t="s">
        <v>27</v>
      </c>
      <c r="J130" s="53">
        <v>1</v>
      </c>
      <c r="K130" s="48" t="s">
        <v>28</v>
      </c>
      <c r="L130" s="50"/>
      <c r="M130" s="37"/>
      <c r="N130" s="38" t="s">
        <v>423</v>
      </c>
      <c r="O130" s="38" t="s">
        <v>52</v>
      </c>
      <c r="P130" s="5"/>
      <c r="Q130" s="12"/>
      <c r="R130" s="12"/>
      <c r="S130" s="12"/>
      <c r="T130" s="12"/>
      <c r="U130" s="12"/>
      <c r="V130" s="12"/>
      <c r="W130" s="12"/>
      <c r="X130" s="12"/>
      <c r="Y130" s="12"/>
      <c r="Z130" s="12"/>
      <c r="AA130" s="12"/>
      <c r="AB130" s="12"/>
      <c r="AC130" s="12"/>
      <c r="AD130" s="12"/>
      <c r="AE130" s="12"/>
      <c r="AF130" s="12"/>
      <c r="AG130" s="12"/>
      <c r="AH130" s="12"/>
      <c r="AI130" s="12"/>
      <c r="AJ130" s="12"/>
      <c r="AK130" s="12"/>
      <c r="AL130" s="12"/>
      <c r="AM130" s="12"/>
      <c r="AN130" s="12"/>
      <c r="AO130" s="12"/>
      <c r="AP130" s="12"/>
      <c r="AQ130" s="12"/>
      <c r="AR130" s="12"/>
      <c r="AS130" s="12"/>
      <c r="AT130" s="12"/>
      <c r="AU130" s="12"/>
      <c r="AV130" s="12"/>
      <c r="AW130" s="12"/>
      <c r="AX130" s="12"/>
      <c r="AY130" s="12"/>
      <c r="AZ130" s="12"/>
      <c r="BA130" s="12"/>
      <c r="BB130" s="12"/>
      <c r="BC130" s="12"/>
      <c r="BD130" s="12"/>
      <c r="BE130" s="12"/>
      <c r="BF130" s="12"/>
      <c r="BG130" s="12"/>
      <c r="BH130" s="12"/>
      <c r="BI130" s="12"/>
      <c r="BJ130" s="12"/>
      <c r="BK130" s="12"/>
      <c r="BL130" s="12"/>
      <c r="BM130" s="12"/>
      <c r="BN130" s="12"/>
      <c r="BO130" s="12"/>
      <c r="BP130" s="12"/>
      <c r="BQ130" s="12"/>
      <c r="BR130" s="12"/>
      <c r="BS130" s="12"/>
      <c r="BT130" s="12"/>
      <c r="BU130" s="12"/>
      <c r="BV130" s="12"/>
      <c r="BW130" s="12"/>
      <c r="BX130" s="12"/>
      <c r="BY130" s="12"/>
      <c r="BZ130" s="12"/>
      <c r="CA130" s="12"/>
      <c r="CB130" s="12"/>
      <c r="CC130" s="12"/>
      <c r="CD130" s="12"/>
      <c r="CE130" s="12"/>
      <c r="CF130" s="12"/>
      <c r="CG130" s="12"/>
      <c r="CH130" s="12"/>
      <c r="CI130" s="12"/>
      <c r="CJ130" s="12"/>
      <c r="CK130" s="12"/>
      <c r="CL130" s="12"/>
      <c r="CM130" s="12"/>
      <c r="CN130" s="12"/>
      <c r="CO130" s="12"/>
      <c r="CP130" s="12"/>
      <c r="CQ130" s="12"/>
      <c r="CR130" s="12"/>
      <c r="CS130" s="12"/>
      <c r="CT130" s="12"/>
      <c r="CU130" s="12"/>
      <c r="CV130" s="12"/>
      <c r="CW130" s="12"/>
      <c r="CX130" s="12"/>
      <c r="CY130" s="12"/>
      <c r="CZ130" s="12"/>
      <c r="DA130" s="12"/>
      <c r="DB130" s="12"/>
      <c r="DC130" s="12"/>
    </row>
    <row r="131" spans="1:107" s="10" customFormat="1" ht="165.75">
      <c r="A131" s="7" t="s">
        <v>536</v>
      </c>
      <c r="B131" s="28" t="s">
        <v>351</v>
      </c>
      <c r="C131" s="6" t="s">
        <v>537</v>
      </c>
      <c r="D131" s="1" t="s">
        <v>341</v>
      </c>
      <c r="E131" s="2" t="s">
        <v>538</v>
      </c>
      <c r="F131" s="6" t="s">
        <v>539</v>
      </c>
      <c r="G131" s="2" t="s">
        <v>540</v>
      </c>
      <c r="H131" s="3" t="s">
        <v>35</v>
      </c>
      <c r="I131" s="1" t="s">
        <v>27</v>
      </c>
      <c r="J131" s="54">
        <f>SUM(J132:J134)</f>
        <v>0</v>
      </c>
      <c r="K131" s="7" t="s">
        <v>28</v>
      </c>
      <c r="L131" s="11" t="s">
        <v>170</v>
      </c>
      <c r="M131" s="37" t="s">
        <v>541</v>
      </c>
      <c r="N131" s="37" t="s">
        <v>52</v>
      </c>
      <c r="O131" s="38" t="s">
        <v>52</v>
      </c>
      <c r="P131" s="5"/>
      <c r="Q131" s="12"/>
      <c r="R131" s="12"/>
      <c r="S131" s="12"/>
      <c r="T131" s="12"/>
      <c r="U131" s="12"/>
      <c r="V131" s="12"/>
      <c r="W131" s="12"/>
      <c r="X131" s="12"/>
      <c r="Y131" s="12"/>
      <c r="Z131" s="12"/>
      <c r="AA131" s="12"/>
      <c r="AB131" s="12"/>
      <c r="AC131" s="12"/>
      <c r="AD131" s="12"/>
      <c r="AE131" s="12"/>
      <c r="AF131" s="12"/>
      <c r="AG131" s="12"/>
      <c r="AH131" s="12"/>
      <c r="AI131" s="12"/>
      <c r="AJ131" s="12"/>
      <c r="AK131" s="12"/>
      <c r="AL131" s="12"/>
      <c r="AM131" s="12"/>
      <c r="AN131" s="12"/>
      <c r="AO131" s="12"/>
      <c r="AP131" s="12"/>
      <c r="AQ131" s="12"/>
      <c r="AR131" s="12"/>
      <c r="AS131" s="12"/>
      <c r="AT131" s="12"/>
      <c r="AU131" s="12"/>
      <c r="AV131" s="12"/>
      <c r="AW131" s="12"/>
      <c r="AX131" s="12"/>
      <c r="AY131" s="12"/>
      <c r="AZ131" s="12"/>
      <c r="BA131" s="12"/>
      <c r="BB131" s="12"/>
      <c r="BC131" s="12"/>
      <c r="BD131" s="12"/>
      <c r="BE131" s="12"/>
      <c r="BF131" s="12"/>
      <c r="BG131" s="12"/>
      <c r="BH131" s="12"/>
      <c r="BI131" s="12"/>
      <c r="BJ131" s="12"/>
      <c r="BK131" s="12"/>
      <c r="BL131" s="12"/>
      <c r="BM131" s="12"/>
      <c r="BN131" s="12"/>
      <c r="BO131" s="12"/>
      <c r="BP131" s="12"/>
      <c r="BQ131" s="12"/>
      <c r="BR131" s="12"/>
      <c r="BS131" s="12"/>
      <c r="BT131" s="12"/>
      <c r="BU131" s="12"/>
      <c r="BV131" s="12"/>
      <c r="BW131" s="12"/>
      <c r="BX131" s="12"/>
      <c r="BY131" s="12"/>
      <c r="BZ131" s="12"/>
      <c r="CA131" s="12"/>
      <c r="CB131" s="12"/>
      <c r="CC131" s="12"/>
      <c r="CD131" s="12"/>
      <c r="CE131" s="12"/>
      <c r="CF131" s="12"/>
      <c r="CG131" s="12"/>
      <c r="CH131" s="12"/>
      <c r="CI131" s="12"/>
      <c r="CJ131" s="12"/>
      <c r="CK131" s="12"/>
      <c r="CL131" s="12"/>
      <c r="CM131" s="12"/>
      <c r="CN131" s="12"/>
      <c r="CO131" s="12"/>
      <c r="CP131" s="12"/>
      <c r="CQ131" s="12"/>
      <c r="CR131" s="12"/>
      <c r="CS131" s="12"/>
      <c r="CT131" s="12"/>
      <c r="CU131" s="12"/>
      <c r="CV131" s="12"/>
      <c r="CW131" s="12"/>
      <c r="CX131" s="12"/>
      <c r="CY131" s="12"/>
      <c r="CZ131" s="12"/>
      <c r="DA131" s="12"/>
      <c r="DB131" s="12"/>
      <c r="DC131" s="12"/>
    </row>
    <row r="132" spans="1:107" s="10" customFormat="1" ht="114.75">
      <c r="A132" s="7" t="s">
        <v>542</v>
      </c>
      <c r="B132" s="28" t="s">
        <v>351</v>
      </c>
      <c r="C132" s="6" t="s">
        <v>537</v>
      </c>
      <c r="D132" s="1" t="s">
        <v>341</v>
      </c>
      <c r="E132" s="2" t="s">
        <v>543</v>
      </c>
      <c r="F132" s="6" t="s">
        <v>544</v>
      </c>
      <c r="G132" s="2" t="s">
        <v>545</v>
      </c>
      <c r="H132" s="3" t="s">
        <v>35</v>
      </c>
      <c r="I132" s="1" t="s">
        <v>27</v>
      </c>
      <c r="J132" s="53">
        <v>0</v>
      </c>
      <c r="K132" s="48" t="s">
        <v>28</v>
      </c>
      <c r="L132" s="50" t="s">
        <v>241</v>
      </c>
      <c r="M132" s="37"/>
      <c r="N132" s="38" t="s">
        <v>423</v>
      </c>
      <c r="O132" s="38" t="s">
        <v>52</v>
      </c>
      <c r="P132" s="5"/>
      <c r="Q132" s="12"/>
      <c r="R132" s="12"/>
      <c r="S132" s="12"/>
      <c r="T132" s="12"/>
      <c r="U132" s="12"/>
      <c r="V132" s="12"/>
      <c r="W132" s="12"/>
      <c r="X132" s="12"/>
      <c r="Y132" s="12"/>
      <c r="Z132" s="12"/>
      <c r="AA132" s="12"/>
      <c r="AB132" s="12"/>
      <c r="AC132" s="12"/>
      <c r="AD132" s="12"/>
      <c r="AE132" s="12"/>
      <c r="AF132" s="12"/>
      <c r="AG132" s="12"/>
      <c r="AH132" s="12"/>
      <c r="AI132" s="12"/>
      <c r="AJ132" s="12"/>
      <c r="AK132" s="12"/>
      <c r="AL132" s="12"/>
      <c r="AM132" s="12"/>
      <c r="AN132" s="12"/>
      <c r="AO132" s="12"/>
      <c r="AP132" s="12"/>
      <c r="AQ132" s="12"/>
      <c r="AR132" s="12"/>
      <c r="AS132" s="12"/>
      <c r="AT132" s="12"/>
      <c r="AU132" s="12"/>
      <c r="AV132" s="12"/>
      <c r="AW132" s="12"/>
      <c r="AX132" s="12"/>
      <c r="AY132" s="12"/>
      <c r="AZ132" s="12"/>
      <c r="BA132" s="12"/>
      <c r="BB132" s="12"/>
      <c r="BC132" s="12"/>
      <c r="BD132" s="12"/>
      <c r="BE132" s="12"/>
      <c r="BF132" s="12"/>
      <c r="BG132" s="12"/>
      <c r="BH132" s="12"/>
      <c r="BI132" s="12"/>
      <c r="BJ132" s="12"/>
      <c r="BK132" s="12"/>
      <c r="BL132" s="12"/>
      <c r="BM132" s="12"/>
      <c r="BN132" s="12"/>
      <c r="BO132" s="12"/>
      <c r="BP132" s="12"/>
      <c r="BQ132" s="12"/>
      <c r="BR132" s="12"/>
      <c r="BS132" s="12"/>
      <c r="BT132" s="12"/>
      <c r="BU132" s="12"/>
      <c r="BV132" s="12"/>
      <c r="BW132" s="12"/>
      <c r="BX132" s="12"/>
      <c r="BY132" s="12"/>
      <c r="BZ132" s="12"/>
      <c r="CA132" s="12"/>
      <c r="CB132" s="12"/>
      <c r="CC132" s="12"/>
      <c r="CD132" s="12"/>
      <c r="CE132" s="12"/>
      <c r="CF132" s="12"/>
      <c r="CG132" s="12"/>
      <c r="CH132" s="12"/>
      <c r="CI132" s="12"/>
      <c r="CJ132" s="12"/>
      <c r="CK132" s="12"/>
      <c r="CL132" s="12"/>
      <c r="CM132" s="12"/>
      <c r="CN132" s="12"/>
      <c r="CO132" s="12"/>
      <c r="CP132" s="12"/>
      <c r="CQ132" s="12"/>
      <c r="CR132" s="12"/>
      <c r="CS132" s="12"/>
      <c r="CT132" s="12"/>
      <c r="CU132" s="12"/>
      <c r="CV132" s="12"/>
      <c r="CW132" s="12"/>
      <c r="CX132" s="12"/>
      <c r="CY132" s="12"/>
      <c r="CZ132" s="12"/>
      <c r="DA132" s="12"/>
      <c r="DB132" s="12"/>
      <c r="DC132" s="12"/>
    </row>
    <row r="133" spans="1:107" s="10" customFormat="1" ht="127.5">
      <c r="A133" s="7" t="s">
        <v>546</v>
      </c>
      <c r="B133" s="28" t="s">
        <v>351</v>
      </c>
      <c r="C133" s="6" t="s">
        <v>537</v>
      </c>
      <c r="D133" s="1" t="s">
        <v>341</v>
      </c>
      <c r="E133" s="2" t="s">
        <v>547</v>
      </c>
      <c r="F133" s="6" t="s">
        <v>548</v>
      </c>
      <c r="G133" s="2" t="s">
        <v>549</v>
      </c>
      <c r="H133" s="3" t="s">
        <v>35</v>
      </c>
      <c r="I133" s="1" t="s">
        <v>27</v>
      </c>
      <c r="J133" s="53">
        <v>0</v>
      </c>
      <c r="K133" s="48" t="s">
        <v>28</v>
      </c>
      <c r="L133" s="50" t="s">
        <v>241</v>
      </c>
      <c r="M133" s="37"/>
      <c r="N133" s="38" t="s">
        <v>423</v>
      </c>
      <c r="O133" s="38" t="s">
        <v>52</v>
      </c>
      <c r="P133" s="5"/>
      <c r="Q133" s="12"/>
      <c r="R133" s="12"/>
      <c r="S133" s="12"/>
      <c r="T133" s="12"/>
      <c r="U133" s="12"/>
      <c r="V133" s="12"/>
      <c r="W133" s="12"/>
      <c r="X133" s="12"/>
      <c r="Y133" s="12"/>
      <c r="Z133" s="12"/>
      <c r="AA133" s="12"/>
      <c r="AB133" s="12"/>
      <c r="AC133" s="12"/>
      <c r="AD133" s="12"/>
      <c r="AE133" s="12"/>
      <c r="AF133" s="12"/>
      <c r="AG133" s="12"/>
      <c r="AH133" s="12"/>
      <c r="AI133" s="12"/>
      <c r="AJ133" s="12"/>
      <c r="AK133" s="12"/>
      <c r="AL133" s="12"/>
      <c r="AM133" s="12"/>
      <c r="AN133" s="12"/>
      <c r="AO133" s="12"/>
      <c r="AP133" s="12"/>
      <c r="AQ133" s="12"/>
      <c r="AR133" s="12"/>
      <c r="AS133" s="12"/>
      <c r="AT133" s="12"/>
      <c r="AU133" s="12"/>
      <c r="AV133" s="12"/>
      <c r="AW133" s="12"/>
      <c r="AX133" s="12"/>
      <c r="AY133" s="12"/>
      <c r="AZ133" s="12"/>
      <c r="BA133" s="12"/>
      <c r="BB133" s="12"/>
      <c r="BC133" s="12"/>
      <c r="BD133" s="12"/>
      <c r="BE133" s="12"/>
      <c r="BF133" s="12"/>
      <c r="BG133" s="12"/>
      <c r="BH133" s="12"/>
      <c r="BI133" s="12"/>
      <c r="BJ133" s="12"/>
      <c r="BK133" s="12"/>
      <c r="BL133" s="12"/>
      <c r="BM133" s="12"/>
      <c r="BN133" s="12"/>
      <c r="BO133" s="12"/>
      <c r="BP133" s="12"/>
      <c r="BQ133" s="12"/>
      <c r="BR133" s="12"/>
      <c r="BS133" s="12"/>
      <c r="BT133" s="12"/>
      <c r="BU133" s="12"/>
      <c r="BV133" s="12"/>
      <c r="BW133" s="12"/>
      <c r="BX133" s="12"/>
      <c r="BY133" s="12"/>
      <c r="BZ133" s="12"/>
      <c r="CA133" s="12"/>
      <c r="CB133" s="12"/>
      <c r="CC133" s="12"/>
      <c r="CD133" s="12"/>
      <c r="CE133" s="12"/>
      <c r="CF133" s="12"/>
      <c r="CG133" s="12"/>
      <c r="CH133" s="12"/>
      <c r="CI133" s="12"/>
      <c r="CJ133" s="12"/>
      <c r="CK133" s="12"/>
      <c r="CL133" s="12"/>
      <c r="CM133" s="12"/>
      <c r="CN133" s="12"/>
      <c r="CO133" s="12"/>
      <c r="CP133" s="12"/>
      <c r="CQ133" s="12"/>
      <c r="CR133" s="12"/>
      <c r="CS133" s="12"/>
      <c r="CT133" s="12"/>
      <c r="CU133" s="12"/>
      <c r="CV133" s="12"/>
      <c r="CW133" s="12"/>
      <c r="CX133" s="12"/>
      <c r="CY133" s="12"/>
      <c r="CZ133" s="12"/>
      <c r="DA133" s="12"/>
      <c r="DB133" s="12"/>
      <c r="DC133" s="12"/>
    </row>
    <row r="134" spans="1:107" s="10" customFormat="1" ht="114.75">
      <c r="A134" s="7" t="s">
        <v>550</v>
      </c>
      <c r="B134" s="28" t="s">
        <v>351</v>
      </c>
      <c r="C134" s="6" t="s">
        <v>537</v>
      </c>
      <c r="D134" s="1" t="s">
        <v>341</v>
      </c>
      <c r="E134" s="2" t="s">
        <v>551</v>
      </c>
      <c r="F134" s="2" t="s">
        <v>552</v>
      </c>
      <c r="G134" s="2" t="s">
        <v>553</v>
      </c>
      <c r="H134" s="3" t="s">
        <v>35</v>
      </c>
      <c r="I134" s="1" t="s">
        <v>27</v>
      </c>
      <c r="J134" s="53">
        <v>0</v>
      </c>
      <c r="K134" s="48" t="s">
        <v>28</v>
      </c>
      <c r="L134" s="50" t="s">
        <v>241</v>
      </c>
      <c r="M134" s="37"/>
      <c r="N134" s="38" t="s">
        <v>423</v>
      </c>
      <c r="O134" s="38" t="s">
        <v>52</v>
      </c>
      <c r="P134" s="5"/>
      <c r="Q134" s="12"/>
      <c r="R134" s="12"/>
      <c r="S134" s="12"/>
      <c r="T134" s="12"/>
      <c r="U134" s="12"/>
      <c r="V134" s="12"/>
      <c r="W134" s="12"/>
      <c r="X134" s="12"/>
      <c r="Y134" s="12"/>
      <c r="Z134" s="12"/>
      <c r="AA134" s="12"/>
      <c r="AB134" s="12"/>
      <c r="AC134" s="12"/>
      <c r="AD134" s="12"/>
      <c r="AE134" s="12"/>
      <c r="AF134" s="12"/>
      <c r="AG134" s="12"/>
      <c r="AH134" s="12"/>
      <c r="AI134" s="12"/>
      <c r="AJ134" s="12"/>
      <c r="AK134" s="12"/>
      <c r="AL134" s="12"/>
      <c r="AM134" s="12"/>
      <c r="AN134" s="12"/>
      <c r="AO134" s="12"/>
      <c r="AP134" s="12"/>
      <c r="AQ134" s="12"/>
      <c r="AR134" s="12"/>
      <c r="AS134" s="12"/>
      <c r="AT134" s="12"/>
      <c r="AU134" s="12"/>
      <c r="AV134" s="12"/>
      <c r="AW134" s="12"/>
      <c r="AX134" s="12"/>
      <c r="AY134" s="12"/>
      <c r="AZ134" s="12"/>
      <c r="BA134" s="12"/>
      <c r="BB134" s="12"/>
      <c r="BC134" s="12"/>
      <c r="BD134" s="12"/>
      <c r="BE134" s="12"/>
      <c r="BF134" s="12"/>
      <c r="BG134" s="12"/>
      <c r="BH134" s="12"/>
      <c r="BI134" s="12"/>
      <c r="BJ134" s="12"/>
      <c r="BK134" s="12"/>
      <c r="BL134" s="12"/>
      <c r="BM134" s="12"/>
      <c r="BN134" s="12"/>
      <c r="BO134" s="12"/>
      <c r="BP134" s="12"/>
      <c r="BQ134" s="12"/>
      <c r="BR134" s="12"/>
      <c r="BS134" s="12"/>
      <c r="BT134" s="12"/>
      <c r="BU134" s="12"/>
      <c r="BV134" s="12"/>
      <c r="BW134" s="12"/>
      <c r="BX134" s="12"/>
      <c r="BY134" s="12"/>
      <c r="BZ134" s="12"/>
      <c r="CA134" s="12"/>
      <c r="CB134" s="12"/>
      <c r="CC134" s="12"/>
      <c r="CD134" s="12"/>
      <c r="CE134" s="12"/>
      <c r="CF134" s="12"/>
      <c r="CG134" s="12"/>
      <c r="CH134" s="12"/>
      <c r="CI134" s="12"/>
      <c r="CJ134" s="12"/>
      <c r="CK134" s="12"/>
      <c r="CL134" s="12"/>
      <c r="CM134" s="12"/>
      <c r="CN134" s="12"/>
      <c r="CO134" s="12"/>
      <c r="CP134" s="12"/>
      <c r="CQ134" s="12"/>
      <c r="CR134" s="12"/>
      <c r="CS134" s="12"/>
      <c r="CT134" s="12"/>
      <c r="CU134" s="12"/>
      <c r="CV134" s="12"/>
      <c r="CW134" s="12"/>
      <c r="CX134" s="12"/>
      <c r="CY134" s="12"/>
      <c r="CZ134" s="12"/>
      <c r="DA134" s="12"/>
      <c r="DB134" s="12"/>
      <c r="DC134" s="12"/>
    </row>
    <row r="135" spans="1:107" ht="76.5">
      <c r="A135" s="7" t="s">
        <v>554</v>
      </c>
      <c r="B135" s="28" t="s">
        <v>351</v>
      </c>
      <c r="C135" s="2" t="s">
        <v>555</v>
      </c>
      <c r="D135" s="1" t="s">
        <v>271</v>
      </c>
      <c r="E135" s="2" t="s">
        <v>556</v>
      </c>
      <c r="F135" s="6" t="s">
        <v>557</v>
      </c>
      <c r="G135" s="2" t="s">
        <v>558</v>
      </c>
      <c r="H135" s="3" t="s">
        <v>35</v>
      </c>
      <c r="I135" s="1" t="s">
        <v>255</v>
      </c>
      <c r="J135" s="48">
        <v>45</v>
      </c>
      <c r="K135" s="48" t="s">
        <v>28</v>
      </c>
      <c r="L135" s="50"/>
      <c r="M135" s="37"/>
      <c r="N135" s="37" t="s">
        <v>52</v>
      </c>
      <c r="O135" s="38" t="s">
        <v>52</v>
      </c>
      <c r="P135" s="5"/>
    </row>
    <row r="136" spans="1:107" s="32" customFormat="1" ht="89.25">
      <c r="A136" s="7" t="s">
        <v>559</v>
      </c>
      <c r="B136" s="28" t="s">
        <v>351</v>
      </c>
      <c r="C136" s="2" t="s">
        <v>560</v>
      </c>
      <c r="D136" s="1" t="s">
        <v>271</v>
      </c>
      <c r="E136" s="2" t="s">
        <v>561</v>
      </c>
      <c r="F136" s="2" t="s">
        <v>562</v>
      </c>
      <c r="G136" s="2" t="s">
        <v>563</v>
      </c>
      <c r="H136" s="52" t="s">
        <v>50</v>
      </c>
      <c r="I136" s="1" t="s">
        <v>27</v>
      </c>
      <c r="J136" s="53">
        <v>162</v>
      </c>
      <c r="K136" s="48" t="s">
        <v>28</v>
      </c>
      <c r="L136" s="50"/>
      <c r="M136" s="37" t="s">
        <v>564</v>
      </c>
      <c r="N136" s="37" t="s">
        <v>52</v>
      </c>
      <c r="O136" s="38" t="s">
        <v>52</v>
      </c>
      <c r="P136" s="5"/>
      <c r="Q136" s="12"/>
    </row>
    <row r="137" spans="1:107" ht="51">
      <c r="A137" s="7" t="s">
        <v>565</v>
      </c>
      <c r="B137" s="28" t="s">
        <v>351</v>
      </c>
      <c r="C137" s="2" t="s">
        <v>560</v>
      </c>
      <c r="D137" s="1" t="s">
        <v>271</v>
      </c>
      <c r="E137" s="2" t="s">
        <v>566</v>
      </c>
      <c r="F137" s="2" t="s">
        <v>567</v>
      </c>
      <c r="G137" s="2" t="s">
        <v>568</v>
      </c>
      <c r="H137" s="7" t="s">
        <v>35</v>
      </c>
      <c r="I137" s="1" t="s">
        <v>27</v>
      </c>
      <c r="J137" s="53">
        <v>268</v>
      </c>
      <c r="K137" s="48" t="s">
        <v>28</v>
      </c>
      <c r="L137" s="50"/>
      <c r="M137" s="37" t="s">
        <v>564</v>
      </c>
      <c r="N137" s="37" t="s">
        <v>52</v>
      </c>
      <c r="O137" s="38" t="s">
        <v>52</v>
      </c>
      <c r="P137" s="5"/>
    </row>
    <row r="138" spans="1:107" ht="51">
      <c r="A138" s="7" t="s">
        <v>569</v>
      </c>
      <c r="B138" s="28" t="s">
        <v>351</v>
      </c>
      <c r="C138" s="2" t="s">
        <v>560</v>
      </c>
      <c r="D138" s="1" t="s">
        <v>271</v>
      </c>
      <c r="E138" s="2" t="s">
        <v>570</v>
      </c>
      <c r="F138" s="2" t="s">
        <v>571</v>
      </c>
      <c r="G138" s="2" t="s">
        <v>572</v>
      </c>
      <c r="H138" s="7" t="s">
        <v>35</v>
      </c>
      <c r="I138" s="1" t="s">
        <v>27</v>
      </c>
      <c r="J138" s="53">
        <v>268</v>
      </c>
      <c r="K138" s="48" t="s">
        <v>28</v>
      </c>
      <c r="L138" s="50"/>
      <c r="M138" s="37" t="s">
        <v>564</v>
      </c>
      <c r="N138" s="37" t="s">
        <v>52</v>
      </c>
      <c r="O138" s="38" t="s">
        <v>52</v>
      </c>
      <c r="P138" s="5"/>
    </row>
    <row r="139" spans="1:107" ht="63.75">
      <c r="A139" s="7" t="s">
        <v>573</v>
      </c>
      <c r="B139" s="28" t="s">
        <v>351</v>
      </c>
      <c r="C139" s="2" t="s">
        <v>560</v>
      </c>
      <c r="D139" s="28" t="s">
        <v>372</v>
      </c>
      <c r="E139" s="6" t="s">
        <v>574</v>
      </c>
      <c r="F139" s="6"/>
      <c r="G139" s="2"/>
      <c r="H139" s="3" t="s">
        <v>35</v>
      </c>
      <c r="I139" s="1" t="s">
        <v>27</v>
      </c>
      <c r="J139" s="53">
        <v>0</v>
      </c>
      <c r="K139" s="48" t="s">
        <v>28</v>
      </c>
      <c r="L139" s="50" t="s">
        <v>241</v>
      </c>
      <c r="M139" s="37"/>
      <c r="N139" s="37" t="s">
        <v>52</v>
      </c>
      <c r="O139" s="38" t="s">
        <v>52</v>
      </c>
      <c r="P139" s="5"/>
    </row>
    <row r="140" spans="1:107" ht="52.5" customHeight="1">
      <c r="A140" s="7" t="s">
        <v>575</v>
      </c>
      <c r="B140" s="28" t="s">
        <v>351</v>
      </c>
      <c r="C140" s="2" t="s">
        <v>576</v>
      </c>
      <c r="D140" s="1" t="s">
        <v>271</v>
      </c>
      <c r="E140" s="2" t="s">
        <v>577</v>
      </c>
      <c r="F140" s="2" t="s">
        <v>578</v>
      </c>
      <c r="G140" s="2" t="s">
        <v>579</v>
      </c>
      <c r="H140" s="7" t="s">
        <v>35</v>
      </c>
      <c r="I140" s="1" t="s">
        <v>27</v>
      </c>
      <c r="J140" s="55">
        <f>SUM(J141:J154)</f>
        <v>284</v>
      </c>
      <c r="K140" s="7" t="s">
        <v>28</v>
      </c>
      <c r="L140" s="11" t="s">
        <v>170</v>
      </c>
      <c r="M140" s="38" t="s">
        <v>580</v>
      </c>
      <c r="N140" s="37" t="s">
        <v>52</v>
      </c>
      <c r="O140" s="38" t="s">
        <v>52</v>
      </c>
      <c r="P140" s="5"/>
    </row>
    <row r="141" spans="1:107" s="10" customFormat="1" ht="127.5">
      <c r="A141" s="7" t="s">
        <v>581</v>
      </c>
      <c r="B141" s="28" t="s">
        <v>351</v>
      </c>
      <c r="C141" s="2" t="s">
        <v>576</v>
      </c>
      <c r="D141" s="1" t="s">
        <v>271</v>
      </c>
      <c r="E141" s="6" t="s">
        <v>582</v>
      </c>
      <c r="F141" s="6" t="s">
        <v>583</v>
      </c>
      <c r="G141" s="2" t="s">
        <v>584</v>
      </c>
      <c r="H141" s="3" t="s">
        <v>35</v>
      </c>
      <c r="I141" s="1" t="s">
        <v>27</v>
      </c>
      <c r="J141" s="53">
        <v>32</v>
      </c>
      <c r="K141" s="48" t="s">
        <v>28</v>
      </c>
      <c r="L141" s="50"/>
      <c r="M141" s="37"/>
      <c r="N141" s="37" t="s">
        <v>30</v>
      </c>
      <c r="O141" s="38" t="s">
        <v>52</v>
      </c>
      <c r="P141" s="5"/>
      <c r="Q141" s="12"/>
      <c r="R141" s="12"/>
      <c r="S141" s="12"/>
      <c r="T141" s="12"/>
      <c r="U141" s="12"/>
      <c r="V141" s="12"/>
      <c r="W141" s="12"/>
      <c r="X141" s="12"/>
      <c r="Y141" s="12"/>
      <c r="Z141" s="12"/>
      <c r="AA141" s="12"/>
      <c r="AB141" s="12"/>
      <c r="AC141" s="12"/>
      <c r="AD141" s="12"/>
      <c r="AE141" s="12"/>
      <c r="AF141" s="12"/>
      <c r="AG141" s="12"/>
      <c r="AH141" s="12"/>
      <c r="AI141" s="12"/>
      <c r="AJ141" s="12"/>
      <c r="AK141" s="12"/>
      <c r="AL141" s="12"/>
      <c r="AM141" s="12"/>
      <c r="AN141" s="12"/>
      <c r="AO141" s="12"/>
      <c r="AP141" s="12"/>
      <c r="AQ141" s="12"/>
      <c r="AR141" s="12"/>
      <c r="AS141" s="12"/>
      <c r="AT141" s="12"/>
      <c r="AU141" s="12"/>
      <c r="AV141" s="12"/>
      <c r="AW141" s="12"/>
      <c r="AX141" s="12"/>
      <c r="AY141" s="12"/>
      <c r="AZ141" s="12"/>
      <c r="BA141" s="12"/>
      <c r="BB141" s="12"/>
      <c r="BC141" s="12"/>
      <c r="BD141" s="12"/>
      <c r="BE141" s="12"/>
      <c r="BF141" s="12"/>
      <c r="BG141" s="12"/>
      <c r="BH141" s="12"/>
      <c r="BI141" s="12"/>
      <c r="BJ141" s="12"/>
      <c r="BK141" s="12"/>
      <c r="BL141" s="12"/>
      <c r="BM141" s="12"/>
      <c r="BN141" s="12"/>
      <c r="BO141" s="12"/>
      <c r="BP141" s="12"/>
      <c r="BQ141" s="12"/>
      <c r="BR141" s="12"/>
      <c r="BS141" s="12"/>
      <c r="BT141" s="12"/>
      <c r="BU141" s="12"/>
      <c r="BV141" s="12"/>
      <c r="BW141" s="12"/>
      <c r="BX141" s="12"/>
      <c r="BY141" s="12"/>
      <c r="BZ141" s="12"/>
      <c r="CA141" s="12"/>
      <c r="CB141" s="12"/>
      <c r="CC141" s="12"/>
      <c r="CD141" s="12"/>
      <c r="CE141" s="12"/>
      <c r="CF141" s="12"/>
      <c r="CG141" s="12"/>
      <c r="CH141" s="12"/>
      <c r="CI141" s="12"/>
      <c r="CJ141" s="12"/>
      <c r="CK141" s="12"/>
      <c r="CL141" s="12"/>
      <c r="CM141" s="12"/>
      <c r="CN141" s="12"/>
      <c r="CO141" s="12"/>
      <c r="CP141" s="12"/>
      <c r="CQ141" s="12"/>
      <c r="CR141" s="12"/>
      <c r="CS141" s="12"/>
      <c r="CT141" s="12"/>
      <c r="CU141" s="12"/>
      <c r="CV141" s="12"/>
      <c r="CW141" s="12"/>
      <c r="CX141" s="12"/>
      <c r="CY141" s="12"/>
      <c r="CZ141" s="12"/>
      <c r="DA141" s="12"/>
      <c r="DB141" s="12"/>
      <c r="DC141" s="12"/>
    </row>
    <row r="142" spans="1:107" s="10" customFormat="1" ht="127.5">
      <c r="A142" s="7" t="s">
        <v>585</v>
      </c>
      <c r="B142" s="28" t="s">
        <v>351</v>
      </c>
      <c r="C142" s="2" t="s">
        <v>576</v>
      </c>
      <c r="D142" s="1" t="s">
        <v>271</v>
      </c>
      <c r="E142" s="6" t="s">
        <v>586</v>
      </c>
      <c r="F142" s="6" t="s">
        <v>583</v>
      </c>
      <c r="G142" s="2" t="s">
        <v>584</v>
      </c>
      <c r="H142" s="3" t="s">
        <v>35</v>
      </c>
      <c r="I142" s="1" t="s">
        <v>27</v>
      </c>
      <c r="J142" s="53">
        <v>18</v>
      </c>
      <c r="K142" s="48" t="s">
        <v>28</v>
      </c>
      <c r="L142" s="50"/>
      <c r="M142" s="37"/>
      <c r="N142" s="37" t="s">
        <v>30</v>
      </c>
      <c r="O142" s="38" t="s">
        <v>52</v>
      </c>
      <c r="P142" s="5"/>
      <c r="Q142" s="12"/>
      <c r="R142" s="12"/>
      <c r="S142" s="12"/>
      <c r="T142" s="12"/>
      <c r="U142" s="12"/>
      <c r="V142" s="12"/>
      <c r="W142" s="12"/>
      <c r="X142" s="12"/>
      <c r="Y142" s="12"/>
      <c r="Z142" s="12"/>
      <c r="AA142" s="12"/>
      <c r="AB142" s="12"/>
      <c r="AC142" s="12"/>
      <c r="AD142" s="12"/>
      <c r="AE142" s="12"/>
      <c r="AF142" s="12"/>
      <c r="AG142" s="12"/>
      <c r="AH142" s="12"/>
      <c r="AI142" s="12"/>
      <c r="AJ142" s="12"/>
      <c r="AK142" s="12"/>
      <c r="AL142" s="12"/>
      <c r="AM142" s="12"/>
      <c r="AN142" s="12"/>
      <c r="AO142" s="12"/>
      <c r="AP142" s="12"/>
      <c r="AQ142" s="12"/>
      <c r="AR142" s="12"/>
      <c r="AS142" s="12"/>
      <c r="AT142" s="12"/>
      <c r="AU142" s="12"/>
      <c r="AV142" s="12"/>
      <c r="AW142" s="12"/>
      <c r="AX142" s="12"/>
      <c r="AY142" s="12"/>
      <c r="AZ142" s="12"/>
      <c r="BA142" s="12"/>
      <c r="BB142" s="12"/>
      <c r="BC142" s="12"/>
      <c r="BD142" s="12"/>
      <c r="BE142" s="12"/>
      <c r="BF142" s="12"/>
      <c r="BG142" s="12"/>
      <c r="BH142" s="12"/>
      <c r="BI142" s="12"/>
      <c r="BJ142" s="12"/>
      <c r="BK142" s="12"/>
      <c r="BL142" s="12"/>
      <c r="BM142" s="12"/>
      <c r="BN142" s="12"/>
      <c r="BO142" s="12"/>
      <c r="BP142" s="12"/>
      <c r="BQ142" s="12"/>
      <c r="BR142" s="12"/>
      <c r="BS142" s="12"/>
      <c r="BT142" s="12"/>
      <c r="BU142" s="12"/>
      <c r="BV142" s="12"/>
      <c r="BW142" s="12"/>
      <c r="BX142" s="12"/>
      <c r="BY142" s="12"/>
      <c r="BZ142" s="12"/>
      <c r="CA142" s="12"/>
      <c r="CB142" s="12"/>
      <c r="CC142" s="12"/>
      <c r="CD142" s="12"/>
      <c r="CE142" s="12"/>
      <c r="CF142" s="12"/>
      <c r="CG142" s="12"/>
      <c r="CH142" s="12"/>
      <c r="CI142" s="12"/>
      <c r="CJ142" s="12"/>
      <c r="CK142" s="12"/>
      <c r="CL142" s="12"/>
      <c r="CM142" s="12"/>
      <c r="CN142" s="12"/>
      <c r="CO142" s="12"/>
      <c r="CP142" s="12"/>
      <c r="CQ142" s="12"/>
      <c r="CR142" s="12"/>
      <c r="CS142" s="12"/>
      <c r="CT142" s="12"/>
      <c r="CU142" s="12"/>
      <c r="CV142" s="12"/>
      <c r="CW142" s="12"/>
      <c r="CX142" s="12"/>
      <c r="CY142" s="12"/>
      <c r="CZ142" s="12"/>
      <c r="DA142" s="12"/>
      <c r="DB142" s="12"/>
      <c r="DC142" s="12"/>
    </row>
    <row r="143" spans="1:107" s="10" customFormat="1" ht="127.5">
      <c r="A143" s="7" t="s">
        <v>587</v>
      </c>
      <c r="B143" s="28" t="s">
        <v>351</v>
      </c>
      <c r="C143" s="2" t="s">
        <v>576</v>
      </c>
      <c r="D143" s="1" t="s">
        <v>271</v>
      </c>
      <c r="E143" s="6" t="s">
        <v>588</v>
      </c>
      <c r="F143" s="6" t="s">
        <v>583</v>
      </c>
      <c r="G143" s="2" t="s">
        <v>584</v>
      </c>
      <c r="H143" s="3" t="s">
        <v>35</v>
      </c>
      <c r="I143" s="1" t="s">
        <v>27</v>
      </c>
      <c r="J143" s="53">
        <v>4</v>
      </c>
      <c r="K143" s="48" t="s">
        <v>28</v>
      </c>
      <c r="L143" s="50"/>
      <c r="M143" s="37"/>
      <c r="N143" s="37" t="s">
        <v>30</v>
      </c>
      <c r="O143" s="38" t="s">
        <v>52</v>
      </c>
      <c r="P143" s="5"/>
      <c r="Q143" s="12"/>
      <c r="R143" s="12"/>
      <c r="S143" s="12"/>
      <c r="T143" s="12"/>
      <c r="U143" s="12"/>
      <c r="V143" s="12"/>
      <c r="W143" s="12"/>
      <c r="X143" s="12"/>
      <c r="Y143" s="12"/>
      <c r="Z143" s="12"/>
      <c r="AA143" s="12"/>
      <c r="AB143" s="12"/>
      <c r="AC143" s="12"/>
      <c r="AD143" s="12"/>
      <c r="AE143" s="12"/>
      <c r="AF143" s="12"/>
      <c r="AG143" s="12"/>
      <c r="AH143" s="12"/>
      <c r="AI143" s="12"/>
      <c r="AJ143" s="12"/>
      <c r="AK143" s="12"/>
      <c r="AL143" s="12"/>
      <c r="AM143" s="12"/>
      <c r="AN143" s="12"/>
      <c r="AO143" s="12"/>
      <c r="AP143" s="12"/>
      <c r="AQ143" s="12"/>
      <c r="AR143" s="12"/>
      <c r="AS143" s="12"/>
      <c r="AT143" s="12"/>
      <c r="AU143" s="12"/>
      <c r="AV143" s="12"/>
      <c r="AW143" s="12"/>
      <c r="AX143" s="12"/>
      <c r="AY143" s="12"/>
      <c r="AZ143" s="12"/>
      <c r="BA143" s="12"/>
      <c r="BB143" s="12"/>
      <c r="BC143" s="12"/>
      <c r="BD143" s="12"/>
      <c r="BE143" s="12"/>
      <c r="BF143" s="12"/>
      <c r="BG143" s="12"/>
      <c r="BH143" s="12"/>
      <c r="BI143" s="12"/>
      <c r="BJ143" s="12"/>
      <c r="BK143" s="12"/>
      <c r="BL143" s="12"/>
      <c r="BM143" s="12"/>
      <c r="BN143" s="12"/>
      <c r="BO143" s="12"/>
      <c r="BP143" s="12"/>
      <c r="BQ143" s="12"/>
      <c r="BR143" s="12"/>
      <c r="BS143" s="12"/>
      <c r="BT143" s="12"/>
      <c r="BU143" s="12"/>
      <c r="BV143" s="12"/>
      <c r="BW143" s="12"/>
      <c r="BX143" s="12"/>
      <c r="BY143" s="12"/>
      <c r="BZ143" s="12"/>
      <c r="CA143" s="12"/>
      <c r="CB143" s="12"/>
      <c r="CC143" s="12"/>
      <c r="CD143" s="12"/>
      <c r="CE143" s="12"/>
      <c r="CF143" s="12"/>
      <c r="CG143" s="12"/>
      <c r="CH143" s="12"/>
      <c r="CI143" s="12"/>
      <c r="CJ143" s="12"/>
      <c r="CK143" s="12"/>
      <c r="CL143" s="12"/>
      <c r="CM143" s="12"/>
      <c r="CN143" s="12"/>
      <c r="CO143" s="12"/>
      <c r="CP143" s="12"/>
      <c r="CQ143" s="12"/>
      <c r="CR143" s="12"/>
      <c r="CS143" s="12"/>
      <c r="CT143" s="12"/>
      <c r="CU143" s="12"/>
      <c r="CV143" s="12"/>
      <c r="CW143" s="12"/>
      <c r="CX143" s="12"/>
      <c r="CY143" s="12"/>
      <c r="CZ143" s="12"/>
      <c r="DA143" s="12"/>
      <c r="DB143" s="12"/>
      <c r="DC143" s="12"/>
    </row>
    <row r="144" spans="1:107" s="10" customFormat="1" ht="127.5">
      <c r="A144" s="7" t="s">
        <v>589</v>
      </c>
      <c r="B144" s="28" t="s">
        <v>351</v>
      </c>
      <c r="C144" s="2" t="s">
        <v>576</v>
      </c>
      <c r="D144" s="1" t="s">
        <v>271</v>
      </c>
      <c r="E144" s="6" t="s">
        <v>590</v>
      </c>
      <c r="F144" s="6" t="s">
        <v>583</v>
      </c>
      <c r="G144" s="2" t="s">
        <v>584</v>
      </c>
      <c r="H144" s="3" t="s">
        <v>35</v>
      </c>
      <c r="I144" s="1" t="s">
        <v>27</v>
      </c>
      <c r="J144" s="53">
        <v>0</v>
      </c>
      <c r="K144" s="48" t="s">
        <v>28</v>
      </c>
      <c r="L144" s="50"/>
      <c r="M144" s="37"/>
      <c r="N144" s="37" t="s">
        <v>30</v>
      </c>
      <c r="O144" s="38" t="s">
        <v>52</v>
      </c>
      <c r="P144" s="5"/>
      <c r="Q144" s="12"/>
      <c r="R144" s="12"/>
      <c r="S144" s="12"/>
      <c r="T144" s="12"/>
      <c r="U144" s="12"/>
      <c r="V144" s="12"/>
      <c r="W144" s="12"/>
      <c r="X144" s="12"/>
      <c r="Y144" s="12"/>
      <c r="Z144" s="12"/>
      <c r="AA144" s="12"/>
      <c r="AB144" s="12"/>
      <c r="AC144" s="12"/>
      <c r="AD144" s="12"/>
      <c r="AE144" s="12"/>
      <c r="AF144" s="12"/>
      <c r="AG144" s="12"/>
      <c r="AH144" s="12"/>
      <c r="AI144" s="12"/>
      <c r="AJ144" s="12"/>
      <c r="AK144" s="12"/>
      <c r="AL144" s="12"/>
      <c r="AM144" s="12"/>
      <c r="AN144" s="12"/>
      <c r="AO144" s="12"/>
      <c r="AP144" s="12"/>
      <c r="AQ144" s="12"/>
      <c r="AR144" s="12"/>
      <c r="AS144" s="12"/>
      <c r="AT144" s="12"/>
      <c r="AU144" s="12"/>
      <c r="AV144" s="12"/>
      <c r="AW144" s="12"/>
      <c r="AX144" s="12"/>
      <c r="AY144" s="12"/>
      <c r="AZ144" s="12"/>
      <c r="BA144" s="12"/>
      <c r="BB144" s="12"/>
      <c r="BC144" s="12"/>
      <c r="BD144" s="12"/>
      <c r="BE144" s="12"/>
      <c r="BF144" s="12"/>
      <c r="BG144" s="12"/>
      <c r="BH144" s="12"/>
      <c r="BI144" s="12"/>
      <c r="BJ144" s="12"/>
      <c r="BK144" s="12"/>
      <c r="BL144" s="12"/>
      <c r="BM144" s="12"/>
      <c r="BN144" s="12"/>
      <c r="BO144" s="12"/>
      <c r="BP144" s="12"/>
      <c r="BQ144" s="12"/>
      <c r="BR144" s="12"/>
      <c r="BS144" s="12"/>
      <c r="BT144" s="12"/>
      <c r="BU144" s="12"/>
      <c r="BV144" s="12"/>
      <c r="BW144" s="12"/>
      <c r="BX144" s="12"/>
      <c r="BY144" s="12"/>
      <c r="BZ144" s="12"/>
      <c r="CA144" s="12"/>
      <c r="CB144" s="12"/>
      <c r="CC144" s="12"/>
      <c r="CD144" s="12"/>
      <c r="CE144" s="12"/>
      <c r="CF144" s="12"/>
      <c r="CG144" s="12"/>
      <c r="CH144" s="12"/>
      <c r="CI144" s="12"/>
      <c r="CJ144" s="12"/>
      <c r="CK144" s="12"/>
      <c r="CL144" s="12"/>
      <c r="CM144" s="12"/>
      <c r="CN144" s="12"/>
      <c r="CO144" s="12"/>
      <c r="CP144" s="12"/>
      <c r="CQ144" s="12"/>
      <c r="CR144" s="12"/>
      <c r="CS144" s="12"/>
      <c r="CT144" s="12"/>
      <c r="CU144" s="12"/>
      <c r="CV144" s="12"/>
      <c r="CW144" s="12"/>
      <c r="CX144" s="12"/>
      <c r="CY144" s="12"/>
      <c r="CZ144" s="12"/>
      <c r="DA144" s="12"/>
      <c r="DB144" s="12"/>
      <c r="DC144" s="12"/>
    </row>
    <row r="145" spans="1:107" s="10" customFormat="1" ht="127.5">
      <c r="A145" s="7" t="s">
        <v>591</v>
      </c>
      <c r="B145" s="28" t="s">
        <v>351</v>
      </c>
      <c r="C145" s="2" t="s">
        <v>576</v>
      </c>
      <c r="D145" s="1" t="s">
        <v>271</v>
      </c>
      <c r="E145" s="6" t="s">
        <v>592</v>
      </c>
      <c r="F145" s="6" t="s">
        <v>583</v>
      </c>
      <c r="G145" s="2" t="s">
        <v>584</v>
      </c>
      <c r="H145" s="3" t="s">
        <v>35</v>
      </c>
      <c r="I145" s="1" t="s">
        <v>27</v>
      </c>
      <c r="J145" s="53">
        <v>5</v>
      </c>
      <c r="K145" s="48" t="s">
        <v>28</v>
      </c>
      <c r="L145" s="50"/>
      <c r="M145" s="37"/>
      <c r="N145" s="37" t="s">
        <v>30</v>
      </c>
      <c r="O145" s="38" t="s">
        <v>52</v>
      </c>
      <c r="P145" s="5"/>
      <c r="Q145" s="12"/>
      <c r="R145" s="12"/>
      <c r="S145" s="12"/>
      <c r="T145" s="12"/>
      <c r="U145" s="12"/>
      <c r="V145" s="12"/>
      <c r="W145" s="12"/>
      <c r="X145" s="12"/>
      <c r="Y145" s="12"/>
      <c r="Z145" s="12"/>
      <c r="AA145" s="12"/>
      <c r="AB145" s="12"/>
      <c r="AC145" s="12"/>
      <c r="AD145" s="12"/>
      <c r="AE145" s="12"/>
      <c r="AF145" s="12"/>
      <c r="AG145" s="12"/>
      <c r="AH145" s="12"/>
      <c r="AI145" s="12"/>
      <c r="AJ145" s="12"/>
      <c r="AK145" s="12"/>
      <c r="AL145" s="12"/>
      <c r="AM145" s="12"/>
      <c r="AN145" s="12"/>
      <c r="AO145" s="12"/>
      <c r="AP145" s="12"/>
      <c r="AQ145" s="12"/>
      <c r="AR145" s="12"/>
      <c r="AS145" s="12"/>
      <c r="AT145" s="12"/>
      <c r="AU145" s="12"/>
      <c r="AV145" s="12"/>
      <c r="AW145" s="12"/>
      <c r="AX145" s="12"/>
      <c r="AY145" s="12"/>
      <c r="AZ145" s="12"/>
      <c r="BA145" s="12"/>
      <c r="BB145" s="12"/>
      <c r="BC145" s="12"/>
      <c r="BD145" s="12"/>
      <c r="BE145" s="12"/>
      <c r="BF145" s="12"/>
      <c r="BG145" s="12"/>
      <c r="BH145" s="12"/>
      <c r="BI145" s="12"/>
      <c r="BJ145" s="12"/>
      <c r="BK145" s="12"/>
      <c r="BL145" s="12"/>
      <c r="BM145" s="12"/>
      <c r="BN145" s="12"/>
      <c r="BO145" s="12"/>
      <c r="BP145" s="12"/>
      <c r="BQ145" s="12"/>
      <c r="BR145" s="12"/>
      <c r="BS145" s="12"/>
      <c r="BT145" s="12"/>
      <c r="BU145" s="12"/>
      <c r="BV145" s="12"/>
      <c r="BW145" s="12"/>
      <c r="BX145" s="12"/>
      <c r="BY145" s="12"/>
      <c r="BZ145" s="12"/>
      <c r="CA145" s="12"/>
      <c r="CB145" s="12"/>
      <c r="CC145" s="12"/>
      <c r="CD145" s="12"/>
      <c r="CE145" s="12"/>
      <c r="CF145" s="12"/>
      <c r="CG145" s="12"/>
      <c r="CH145" s="12"/>
      <c r="CI145" s="12"/>
      <c r="CJ145" s="12"/>
      <c r="CK145" s="12"/>
      <c r="CL145" s="12"/>
      <c r="CM145" s="12"/>
      <c r="CN145" s="12"/>
      <c r="CO145" s="12"/>
      <c r="CP145" s="12"/>
      <c r="CQ145" s="12"/>
      <c r="CR145" s="12"/>
      <c r="CS145" s="12"/>
      <c r="CT145" s="12"/>
      <c r="CU145" s="12"/>
      <c r="CV145" s="12"/>
      <c r="CW145" s="12"/>
      <c r="CX145" s="12"/>
      <c r="CY145" s="12"/>
      <c r="CZ145" s="12"/>
      <c r="DA145" s="12"/>
      <c r="DB145" s="12"/>
      <c r="DC145" s="12"/>
    </row>
    <row r="146" spans="1:107" s="10" customFormat="1" ht="127.5">
      <c r="A146" s="7" t="s">
        <v>593</v>
      </c>
      <c r="B146" s="28" t="s">
        <v>351</v>
      </c>
      <c r="C146" s="2" t="s">
        <v>576</v>
      </c>
      <c r="D146" s="1" t="s">
        <v>271</v>
      </c>
      <c r="E146" s="6" t="s">
        <v>594</v>
      </c>
      <c r="F146" s="6" t="s">
        <v>583</v>
      </c>
      <c r="G146" s="2" t="s">
        <v>584</v>
      </c>
      <c r="H146" s="3" t="s">
        <v>35</v>
      </c>
      <c r="I146" s="1" t="s">
        <v>27</v>
      </c>
      <c r="J146" s="53">
        <v>0</v>
      </c>
      <c r="K146" s="48" t="s">
        <v>28</v>
      </c>
      <c r="L146" s="50"/>
      <c r="M146" s="37"/>
      <c r="N146" s="37" t="s">
        <v>30</v>
      </c>
      <c r="O146" s="38" t="s">
        <v>52</v>
      </c>
      <c r="P146" s="5"/>
      <c r="Q146" s="12"/>
      <c r="R146" s="12"/>
      <c r="S146" s="12"/>
      <c r="T146" s="12"/>
      <c r="U146" s="12"/>
      <c r="V146" s="12"/>
      <c r="W146" s="12"/>
      <c r="X146" s="12"/>
      <c r="Y146" s="12"/>
      <c r="Z146" s="12"/>
      <c r="AA146" s="12"/>
      <c r="AB146" s="12"/>
      <c r="AC146" s="12"/>
      <c r="AD146" s="12"/>
      <c r="AE146" s="12"/>
      <c r="AF146" s="12"/>
      <c r="AG146" s="12"/>
      <c r="AH146" s="12"/>
      <c r="AI146" s="12"/>
      <c r="AJ146" s="12"/>
      <c r="AK146" s="12"/>
      <c r="AL146" s="12"/>
      <c r="AM146" s="12"/>
      <c r="AN146" s="12"/>
      <c r="AO146" s="12"/>
      <c r="AP146" s="12"/>
      <c r="AQ146" s="12"/>
      <c r="AR146" s="12"/>
      <c r="AS146" s="12"/>
      <c r="AT146" s="12"/>
      <c r="AU146" s="12"/>
      <c r="AV146" s="12"/>
      <c r="AW146" s="12"/>
      <c r="AX146" s="12"/>
      <c r="AY146" s="12"/>
      <c r="AZ146" s="12"/>
      <c r="BA146" s="12"/>
      <c r="BB146" s="12"/>
      <c r="BC146" s="12"/>
      <c r="BD146" s="12"/>
      <c r="BE146" s="12"/>
      <c r="BF146" s="12"/>
      <c r="BG146" s="12"/>
      <c r="BH146" s="12"/>
      <c r="BI146" s="12"/>
      <c r="BJ146" s="12"/>
      <c r="BK146" s="12"/>
      <c r="BL146" s="12"/>
      <c r="BM146" s="12"/>
      <c r="BN146" s="12"/>
      <c r="BO146" s="12"/>
      <c r="BP146" s="12"/>
      <c r="BQ146" s="12"/>
      <c r="BR146" s="12"/>
      <c r="BS146" s="12"/>
      <c r="BT146" s="12"/>
      <c r="BU146" s="12"/>
      <c r="BV146" s="12"/>
      <c r="BW146" s="12"/>
      <c r="BX146" s="12"/>
      <c r="BY146" s="12"/>
      <c r="BZ146" s="12"/>
      <c r="CA146" s="12"/>
      <c r="CB146" s="12"/>
      <c r="CC146" s="12"/>
      <c r="CD146" s="12"/>
      <c r="CE146" s="12"/>
      <c r="CF146" s="12"/>
      <c r="CG146" s="12"/>
      <c r="CH146" s="12"/>
      <c r="CI146" s="12"/>
      <c r="CJ146" s="12"/>
      <c r="CK146" s="12"/>
      <c r="CL146" s="12"/>
      <c r="CM146" s="12"/>
      <c r="CN146" s="12"/>
      <c r="CO146" s="12"/>
      <c r="CP146" s="12"/>
      <c r="CQ146" s="12"/>
      <c r="CR146" s="12"/>
      <c r="CS146" s="12"/>
      <c r="CT146" s="12"/>
      <c r="CU146" s="12"/>
      <c r="CV146" s="12"/>
      <c r="CW146" s="12"/>
      <c r="CX146" s="12"/>
      <c r="CY146" s="12"/>
      <c r="CZ146" s="12"/>
      <c r="DA146" s="12"/>
      <c r="DB146" s="12"/>
      <c r="DC146" s="12"/>
    </row>
    <row r="147" spans="1:107" s="10" customFormat="1" ht="127.5">
      <c r="A147" s="7" t="s">
        <v>595</v>
      </c>
      <c r="B147" s="28" t="s">
        <v>351</v>
      </c>
      <c r="C147" s="2" t="s">
        <v>576</v>
      </c>
      <c r="D147" s="1" t="s">
        <v>271</v>
      </c>
      <c r="E147" s="6" t="s">
        <v>596</v>
      </c>
      <c r="F147" s="6" t="s">
        <v>583</v>
      </c>
      <c r="G147" s="2" t="s">
        <v>584</v>
      </c>
      <c r="H147" s="3" t="s">
        <v>35</v>
      </c>
      <c r="I147" s="1" t="s">
        <v>27</v>
      </c>
      <c r="J147" s="53">
        <v>5</v>
      </c>
      <c r="K147" s="48" t="s">
        <v>28</v>
      </c>
      <c r="L147" s="50"/>
      <c r="M147" s="37"/>
      <c r="N147" s="37" t="s">
        <v>30</v>
      </c>
      <c r="O147" s="38" t="s">
        <v>52</v>
      </c>
      <c r="P147" s="5"/>
      <c r="Q147" s="12"/>
      <c r="R147" s="12"/>
      <c r="S147" s="12"/>
      <c r="T147" s="12"/>
      <c r="U147" s="12"/>
      <c r="V147" s="12"/>
      <c r="W147" s="12"/>
      <c r="X147" s="12"/>
      <c r="Y147" s="12"/>
      <c r="Z147" s="12"/>
      <c r="AA147" s="12"/>
      <c r="AB147" s="12"/>
      <c r="AC147" s="12"/>
      <c r="AD147" s="12"/>
      <c r="AE147" s="12"/>
      <c r="AF147" s="12"/>
      <c r="AG147" s="12"/>
      <c r="AH147" s="12"/>
      <c r="AI147" s="12"/>
      <c r="AJ147" s="12"/>
      <c r="AK147" s="12"/>
      <c r="AL147" s="12"/>
      <c r="AM147" s="12"/>
      <c r="AN147" s="12"/>
      <c r="AO147" s="12"/>
      <c r="AP147" s="12"/>
      <c r="AQ147" s="12"/>
      <c r="AR147" s="12"/>
      <c r="AS147" s="12"/>
      <c r="AT147" s="12"/>
      <c r="AU147" s="12"/>
      <c r="AV147" s="12"/>
      <c r="AW147" s="12"/>
      <c r="AX147" s="12"/>
      <c r="AY147" s="12"/>
      <c r="AZ147" s="12"/>
      <c r="BA147" s="12"/>
      <c r="BB147" s="12"/>
      <c r="BC147" s="12"/>
      <c r="BD147" s="12"/>
      <c r="BE147" s="12"/>
      <c r="BF147" s="12"/>
      <c r="BG147" s="12"/>
      <c r="BH147" s="12"/>
      <c r="BI147" s="12"/>
      <c r="BJ147" s="12"/>
      <c r="BK147" s="12"/>
      <c r="BL147" s="12"/>
      <c r="BM147" s="12"/>
      <c r="BN147" s="12"/>
      <c r="BO147" s="12"/>
      <c r="BP147" s="12"/>
      <c r="BQ147" s="12"/>
      <c r="BR147" s="12"/>
      <c r="BS147" s="12"/>
      <c r="BT147" s="12"/>
      <c r="BU147" s="12"/>
      <c r="BV147" s="12"/>
      <c r="BW147" s="12"/>
      <c r="BX147" s="12"/>
      <c r="BY147" s="12"/>
      <c r="BZ147" s="12"/>
      <c r="CA147" s="12"/>
      <c r="CB147" s="12"/>
      <c r="CC147" s="12"/>
      <c r="CD147" s="12"/>
      <c r="CE147" s="12"/>
      <c r="CF147" s="12"/>
      <c r="CG147" s="12"/>
      <c r="CH147" s="12"/>
      <c r="CI147" s="12"/>
      <c r="CJ147" s="12"/>
      <c r="CK147" s="12"/>
      <c r="CL147" s="12"/>
      <c r="CM147" s="12"/>
      <c r="CN147" s="12"/>
      <c r="CO147" s="12"/>
      <c r="CP147" s="12"/>
      <c r="CQ147" s="12"/>
      <c r="CR147" s="12"/>
      <c r="CS147" s="12"/>
      <c r="CT147" s="12"/>
      <c r="CU147" s="12"/>
      <c r="CV147" s="12"/>
      <c r="CW147" s="12"/>
      <c r="CX147" s="12"/>
      <c r="CY147" s="12"/>
      <c r="CZ147" s="12"/>
      <c r="DA147" s="12"/>
      <c r="DB147" s="12"/>
      <c r="DC147" s="12"/>
    </row>
    <row r="148" spans="1:107" s="10" customFormat="1" ht="127.5">
      <c r="A148" s="7" t="s">
        <v>597</v>
      </c>
      <c r="B148" s="28" t="s">
        <v>351</v>
      </c>
      <c r="C148" s="2" t="s">
        <v>576</v>
      </c>
      <c r="D148" s="1" t="s">
        <v>271</v>
      </c>
      <c r="E148" s="6" t="s">
        <v>598</v>
      </c>
      <c r="F148" s="6" t="s">
        <v>583</v>
      </c>
      <c r="G148" s="2" t="s">
        <v>584</v>
      </c>
      <c r="H148" s="3" t="s">
        <v>35</v>
      </c>
      <c r="I148" s="1" t="s">
        <v>27</v>
      </c>
      <c r="J148" s="53">
        <v>2</v>
      </c>
      <c r="K148" s="48" t="s">
        <v>28</v>
      </c>
      <c r="L148" s="50"/>
      <c r="M148" s="37"/>
      <c r="N148" s="37" t="s">
        <v>30</v>
      </c>
      <c r="O148" s="38" t="s">
        <v>52</v>
      </c>
      <c r="P148" s="5"/>
      <c r="Q148" s="12"/>
      <c r="R148" s="12"/>
      <c r="S148" s="12"/>
      <c r="T148" s="12"/>
      <c r="U148" s="12"/>
      <c r="V148" s="12"/>
      <c r="W148" s="12"/>
      <c r="X148" s="12"/>
      <c r="Y148" s="12"/>
      <c r="Z148" s="12"/>
      <c r="AA148" s="12"/>
      <c r="AB148" s="12"/>
      <c r="AC148" s="12"/>
      <c r="AD148" s="12"/>
      <c r="AE148" s="12"/>
      <c r="AF148" s="12"/>
      <c r="AG148" s="12"/>
      <c r="AH148" s="12"/>
      <c r="AI148" s="12"/>
      <c r="AJ148" s="12"/>
      <c r="AK148" s="12"/>
      <c r="AL148" s="12"/>
      <c r="AM148" s="12"/>
      <c r="AN148" s="12"/>
      <c r="AO148" s="12"/>
      <c r="AP148" s="12"/>
      <c r="AQ148" s="12"/>
      <c r="AR148" s="12"/>
      <c r="AS148" s="12"/>
      <c r="AT148" s="12"/>
      <c r="AU148" s="12"/>
      <c r="AV148" s="12"/>
      <c r="AW148" s="12"/>
      <c r="AX148" s="12"/>
      <c r="AY148" s="12"/>
      <c r="AZ148" s="12"/>
      <c r="BA148" s="12"/>
      <c r="BB148" s="12"/>
      <c r="BC148" s="12"/>
      <c r="BD148" s="12"/>
      <c r="BE148" s="12"/>
      <c r="BF148" s="12"/>
      <c r="BG148" s="12"/>
      <c r="BH148" s="12"/>
      <c r="BI148" s="12"/>
      <c r="BJ148" s="12"/>
      <c r="BK148" s="12"/>
      <c r="BL148" s="12"/>
      <c r="BM148" s="12"/>
      <c r="BN148" s="12"/>
      <c r="BO148" s="12"/>
      <c r="BP148" s="12"/>
      <c r="BQ148" s="12"/>
      <c r="BR148" s="12"/>
      <c r="BS148" s="12"/>
      <c r="BT148" s="12"/>
      <c r="BU148" s="12"/>
      <c r="BV148" s="12"/>
      <c r="BW148" s="12"/>
      <c r="BX148" s="12"/>
      <c r="BY148" s="12"/>
      <c r="BZ148" s="12"/>
      <c r="CA148" s="12"/>
      <c r="CB148" s="12"/>
      <c r="CC148" s="12"/>
      <c r="CD148" s="12"/>
      <c r="CE148" s="12"/>
      <c r="CF148" s="12"/>
      <c r="CG148" s="12"/>
      <c r="CH148" s="12"/>
      <c r="CI148" s="12"/>
      <c r="CJ148" s="12"/>
      <c r="CK148" s="12"/>
      <c r="CL148" s="12"/>
      <c r="CM148" s="12"/>
      <c r="CN148" s="12"/>
      <c r="CO148" s="12"/>
      <c r="CP148" s="12"/>
      <c r="CQ148" s="12"/>
      <c r="CR148" s="12"/>
      <c r="CS148" s="12"/>
      <c r="CT148" s="12"/>
      <c r="CU148" s="12"/>
      <c r="CV148" s="12"/>
      <c r="CW148" s="12"/>
      <c r="CX148" s="12"/>
      <c r="CY148" s="12"/>
      <c r="CZ148" s="12"/>
      <c r="DA148" s="12"/>
      <c r="DB148" s="12"/>
      <c r="DC148" s="12"/>
    </row>
    <row r="149" spans="1:107" s="10" customFormat="1" ht="127.5">
      <c r="A149" s="7" t="s">
        <v>599</v>
      </c>
      <c r="B149" s="28" t="s">
        <v>351</v>
      </c>
      <c r="C149" s="2" t="s">
        <v>576</v>
      </c>
      <c r="D149" s="1" t="s">
        <v>271</v>
      </c>
      <c r="E149" s="6" t="s">
        <v>600</v>
      </c>
      <c r="F149" s="6" t="s">
        <v>583</v>
      </c>
      <c r="G149" s="2" t="s">
        <v>584</v>
      </c>
      <c r="H149" s="3" t="s">
        <v>35</v>
      </c>
      <c r="I149" s="1" t="s">
        <v>27</v>
      </c>
      <c r="J149" s="53">
        <v>0</v>
      </c>
      <c r="K149" s="48" t="s">
        <v>28</v>
      </c>
      <c r="L149" s="50"/>
      <c r="M149" s="37"/>
      <c r="N149" s="37" t="s">
        <v>30</v>
      </c>
      <c r="O149" s="38" t="s">
        <v>52</v>
      </c>
      <c r="P149" s="5"/>
      <c r="Q149" s="12"/>
      <c r="R149" s="12"/>
      <c r="S149" s="12"/>
      <c r="T149" s="12"/>
      <c r="U149" s="12"/>
      <c r="V149" s="12"/>
      <c r="W149" s="12"/>
      <c r="X149" s="12"/>
      <c r="Y149" s="12"/>
      <c r="Z149" s="12"/>
      <c r="AA149" s="12"/>
      <c r="AB149" s="12"/>
      <c r="AC149" s="12"/>
      <c r="AD149" s="12"/>
      <c r="AE149" s="12"/>
      <c r="AF149" s="12"/>
      <c r="AG149" s="12"/>
      <c r="AH149" s="12"/>
      <c r="AI149" s="12"/>
      <c r="AJ149" s="12"/>
      <c r="AK149" s="12"/>
      <c r="AL149" s="12"/>
      <c r="AM149" s="12"/>
      <c r="AN149" s="12"/>
      <c r="AO149" s="12"/>
      <c r="AP149" s="12"/>
      <c r="AQ149" s="12"/>
      <c r="AR149" s="12"/>
      <c r="AS149" s="12"/>
      <c r="AT149" s="12"/>
      <c r="AU149" s="12"/>
      <c r="AV149" s="12"/>
      <c r="AW149" s="12"/>
      <c r="AX149" s="12"/>
      <c r="AY149" s="12"/>
      <c r="AZ149" s="12"/>
      <c r="BA149" s="12"/>
      <c r="BB149" s="12"/>
      <c r="BC149" s="12"/>
      <c r="BD149" s="12"/>
      <c r="BE149" s="12"/>
      <c r="BF149" s="12"/>
      <c r="BG149" s="12"/>
      <c r="BH149" s="12"/>
      <c r="BI149" s="12"/>
      <c r="BJ149" s="12"/>
      <c r="BK149" s="12"/>
      <c r="BL149" s="12"/>
      <c r="BM149" s="12"/>
      <c r="BN149" s="12"/>
      <c r="BO149" s="12"/>
      <c r="BP149" s="12"/>
      <c r="BQ149" s="12"/>
      <c r="BR149" s="12"/>
      <c r="BS149" s="12"/>
      <c r="BT149" s="12"/>
      <c r="BU149" s="12"/>
      <c r="BV149" s="12"/>
      <c r="BW149" s="12"/>
      <c r="BX149" s="12"/>
      <c r="BY149" s="12"/>
      <c r="BZ149" s="12"/>
      <c r="CA149" s="12"/>
      <c r="CB149" s="12"/>
      <c r="CC149" s="12"/>
      <c r="CD149" s="12"/>
      <c r="CE149" s="12"/>
      <c r="CF149" s="12"/>
      <c r="CG149" s="12"/>
      <c r="CH149" s="12"/>
      <c r="CI149" s="12"/>
      <c r="CJ149" s="12"/>
      <c r="CK149" s="12"/>
      <c r="CL149" s="12"/>
      <c r="CM149" s="12"/>
      <c r="CN149" s="12"/>
      <c r="CO149" s="12"/>
      <c r="CP149" s="12"/>
      <c r="CQ149" s="12"/>
      <c r="CR149" s="12"/>
      <c r="CS149" s="12"/>
      <c r="CT149" s="12"/>
      <c r="CU149" s="12"/>
      <c r="CV149" s="12"/>
      <c r="CW149" s="12"/>
      <c r="CX149" s="12"/>
      <c r="CY149" s="12"/>
      <c r="CZ149" s="12"/>
      <c r="DA149" s="12"/>
      <c r="DB149" s="12"/>
      <c r="DC149" s="12"/>
    </row>
    <row r="150" spans="1:107" s="10" customFormat="1" ht="127.5">
      <c r="A150" s="7" t="s">
        <v>601</v>
      </c>
      <c r="B150" s="28" t="s">
        <v>351</v>
      </c>
      <c r="C150" s="2" t="s">
        <v>576</v>
      </c>
      <c r="D150" s="1" t="s">
        <v>271</v>
      </c>
      <c r="E150" s="6" t="s">
        <v>602</v>
      </c>
      <c r="F150" s="6" t="s">
        <v>583</v>
      </c>
      <c r="G150" s="2" t="s">
        <v>584</v>
      </c>
      <c r="H150" s="3" t="s">
        <v>35</v>
      </c>
      <c r="I150" s="1" t="s">
        <v>27</v>
      </c>
      <c r="J150" s="53">
        <v>8</v>
      </c>
      <c r="K150" s="48" t="s">
        <v>28</v>
      </c>
      <c r="L150" s="50"/>
      <c r="M150" s="37"/>
      <c r="N150" s="37" t="s">
        <v>30</v>
      </c>
      <c r="O150" s="38" t="s">
        <v>52</v>
      </c>
      <c r="P150" s="5"/>
      <c r="Q150" s="12"/>
      <c r="R150" s="12"/>
      <c r="S150" s="12"/>
      <c r="T150" s="12"/>
      <c r="U150" s="12"/>
      <c r="V150" s="12"/>
      <c r="W150" s="12"/>
      <c r="X150" s="12"/>
      <c r="Y150" s="12"/>
      <c r="Z150" s="12"/>
      <c r="AA150" s="12"/>
      <c r="AB150" s="12"/>
      <c r="AC150" s="12"/>
      <c r="AD150" s="12"/>
      <c r="AE150" s="12"/>
      <c r="AF150" s="12"/>
      <c r="AG150" s="12"/>
      <c r="AH150" s="12"/>
      <c r="AI150" s="12"/>
      <c r="AJ150" s="12"/>
      <c r="AK150" s="12"/>
      <c r="AL150" s="12"/>
      <c r="AM150" s="12"/>
      <c r="AN150" s="12"/>
      <c r="AO150" s="12"/>
      <c r="AP150" s="12"/>
      <c r="AQ150" s="12"/>
      <c r="AR150" s="12"/>
      <c r="AS150" s="12"/>
      <c r="AT150" s="12"/>
      <c r="AU150" s="12"/>
      <c r="AV150" s="12"/>
      <c r="AW150" s="12"/>
      <c r="AX150" s="12"/>
      <c r="AY150" s="12"/>
      <c r="AZ150" s="12"/>
      <c r="BA150" s="12"/>
      <c r="BB150" s="12"/>
      <c r="BC150" s="12"/>
      <c r="BD150" s="12"/>
      <c r="BE150" s="12"/>
      <c r="BF150" s="12"/>
      <c r="BG150" s="12"/>
      <c r="BH150" s="12"/>
      <c r="BI150" s="12"/>
      <c r="BJ150" s="12"/>
      <c r="BK150" s="12"/>
      <c r="BL150" s="12"/>
      <c r="BM150" s="12"/>
      <c r="BN150" s="12"/>
      <c r="BO150" s="12"/>
      <c r="BP150" s="12"/>
      <c r="BQ150" s="12"/>
      <c r="BR150" s="12"/>
      <c r="BS150" s="12"/>
      <c r="BT150" s="12"/>
      <c r="BU150" s="12"/>
      <c r="BV150" s="12"/>
      <c r="BW150" s="12"/>
      <c r="BX150" s="12"/>
      <c r="BY150" s="12"/>
      <c r="BZ150" s="12"/>
      <c r="CA150" s="12"/>
      <c r="CB150" s="12"/>
      <c r="CC150" s="12"/>
      <c r="CD150" s="12"/>
      <c r="CE150" s="12"/>
      <c r="CF150" s="12"/>
      <c r="CG150" s="12"/>
      <c r="CH150" s="12"/>
      <c r="CI150" s="12"/>
      <c r="CJ150" s="12"/>
      <c r="CK150" s="12"/>
      <c r="CL150" s="12"/>
      <c r="CM150" s="12"/>
      <c r="CN150" s="12"/>
      <c r="CO150" s="12"/>
      <c r="CP150" s="12"/>
      <c r="CQ150" s="12"/>
      <c r="CR150" s="12"/>
      <c r="CS150" s="12"/>
      <c r="CT150" s="12"/>
      <c r="CU150" s="12"/>
      <c r="CV150" s="12"/>
      <c r="CW150" s="12"/>
      <c r="CX150" s="12"/>
      <c r="CY150" s="12"/>
      <c r="CZ150" s="12"/>
      <c r="DA150" s="12"/>
      <c r="DB150" s="12"/>
      <c r="DC150" s="12"/>
    </row>
    <row r="151" spans="1:107" s="10" customFormat="1" ht="127.5">
      <c r="A151" s="7" t="s">
        <v>603</v>
      </c>
      <c r="B151" s="28" t="s">
        <v>351</v>
      </c>
      <c r="C151" s="2" t="s">
        <v>576</v>
      </c>
      <c r="D151" s="1" t="s">
        <v>271</v>
      </c>
      <c r="E151" s="6" t="s">
        <v>604</v>
      </c>
      <c r="F151" s="6" t="s">
        <v>583</v>
      </c>
      <c r="G151" s="2" t="s">
        <v>584</v>
      </c>
      <c r="H151" s="3" t="s">
        <v>35</v>
      </c>
      <c r="I151" s="1" t="s">
        <v>27</v>
      </c>
      <c r="J151" s="53">
        <v>0</v>
      </c>
      <c r="K151" s="48" t="s">
        <v>28</v>
      </c>
      <c r="L151" s="50"/>
      <c r="M151" s="37"/>
      <c r="N151" s="37" t="s">
        <v>30</v>
      </c>
      <c r="O151" s="38" t="s">
        <v>52</v>
      </c>
      <c r="P151" s="5"/>
      <c r="Q151" s="12"/>
      <c r="R151" s="12"/>
      <c r="S151" s="12"/>
      <c r="T151" s="12"/>
      <c r="U151" s="12"/>
      <c r="V151" s="12"/>
      <c r="W151" s="12"/>
      <c r="X151" s="12"/>
      <c r="Y151" s="12"/>
      <c r="Z151" s="12"/>
      <c r="AA151" s="12"/>
      <c r="AB151" s="12"/>
      <c r="AC151" s="12"/>
      <c r="AD151" s="12"/>
      <c r="AE151" s="12"/>
      <c r="AF151" s="12"/>
      <c r="AG151" s="12"/>
      <c r="AH151" s="12"/>
      <c r="AI151" s="12"/>
      <c r="AJ151" s="12"/>
      <c r="AK151" s="12"/>
      <c r="AL151" s="12"/>
      <c r="AM151" s="12"/>
      <c r="AN151" s="12"/>
      <c r="AO151" s="12"/>
      <c r="AP151" s="12"/>
      <c r="AQ151" s="12"/>
      <c r="AR151" s="12"/>
      <c r="AS151" s="12"/>
      <c r="AT151" s="12"/>
      <c r="AU151" s="12"/>
      <c r="AV151" s="12"/>
      <c r="AW151" s="12"/>
      <c r="AX151" s="12"/>
      <c r="AY151" s="12"/>
      <c r="AZ151" s="12"/>
      <c r="BA151" s="12"/>
      <c r="BB151" s="12"/>
      <c r="BC151" s="12"/>
      <c r="BD151" s="12"/>
      <c r="BE151" s="12"/>
      <c r="BF151" s="12"/>
      <c r="BG151" s="12"/>
      <c r="BH151" s="12"/>
      <c r="BI151" s="12"/>
      <c r="BJ151" s="12"/>
      <c r="BK151" s="12"/>
      <c r="BL151" s="12"/>
      <c r="BM151" s="12"/>
      <c r="BN151" s="12"/>
      <c r="BO151" s="12"/>
      <c r="BP151" s="12"/>
      <c r="BQ151" s="12"/>
      <c r="BR151" s="12"/>
      <c r="BS151" s="12"/>
      <c r="BT151" s="12"/>
      <c r="BU151" s="12"/>
      <c r="BV151" s="12"/>
      <c r="BW151" s="12"/>
      <c r="BX151" s="12"/>
      <c r="BY151" s="12"/>
      <c r="BZ151" s="12"/>
      <c r="CA151" s="12"/>
      <c r="CB151" s="12"/>
      <c r="CC151" s="12"/>
      <c r="CD151" s="12"/>
      <c r="CE151" s="12"/>
      <c r="CF151" s="12"/>
      <c r="CG151" s="12"/>
      <c r="CH151" s="12"/>
      <c r="CI151" s="12"/>
      <c r="CJ151" s="12"/>
      <c r="CK151" s="12"/>
      <c r="CL151" s="12"/>
      <c r="CM151" s="12"/>
      <c r="CN151" s="12"/>
      <c r="CO151" s="12"/>
      <c r="CP151" s="12"/>
      <c r="CQ151" s="12"/>
      <c r="CR151" s="12"/>
      <c r="CS151" s="12"/>
      <c r="CT151" s="12"/>
      <c r="CU151" s="12"/>
      <c r="CV151" s="12"/>
      <c r="CW151" s="12"/>
      <c r="CX151" s="12"/>
      <c r="CY151" s="12"/>
      <c r="CZ151" s="12"/>
      <c r="DA151" s="12"/>
      <c r="DB151" s="12"/>
      <c r="DC151" s="12"/>
    </row>
    <row r="152" spans="1:107" s="10" customFormat="1" ht="127.5">
      <c r="A152" s="7" t="s">
        <v>605</v>
      </c>
      <c r="B152" s="28" t="s">
        <v>351</v>
      </c>
      <c r="C152" s="2" t="s">
        <v>576</v>
      </c>
      <c r="D152" s="1" t="s">
        <v>271</v>
      </c>
      <c r="E152" s="6" t="s">
        <v>606</v>
      </c>
      <c r="F152" s="6" t="s">
        <v>583</v>
      </c>
      <c r="G152" s="2" t="s">
        <v>584</v>
      </c>
      <c r="H152" s="3" t="s">
        <v>35</v>
      </c>
      <c r="I152" s="1" t="s">
        <v>27</v>
      </c>
      <c r="J152" s="53">
        <v>0</v>
      </c>
      <c r="K152" s="48" t="s">
        <v>28</v>
      </c>
      <c r="L152" s="50"/>
      <c r="M152" s="37"/>
      <c r="N152" s="37" t="s">
        <v>30</v>
      </c>
      <c r="O152" s="38" t="s">
        <v>52</v>
      </c>
      <c r="P152" s="5"/>
      <c r="Q152" s="12"/>
      <c r="R152" s="12"/>
      <c r="S152" s="12"/>
      <c r="T152" s="12"/>
      <c r="U152" s="12"/>
      <c r="V152" s="12"/>
      <c r="W152" s="12"/>
      <c r="X152" s="12"/>
      <c r="Y152" s="12"/>
      <c r="Z152" s="12"/>
      <c r="AA152" s="12"/>
      <c r="AB152" s="12"/>
      <c r="AC152" s="12"/>
      <c r="AD152" s="12"/>
      <c r="AE152" s="12"/>
      <c r="AF152" s="12"/>
      <c r="AG152" s="12"/>
      <c r="AH152" s="12"/>
      <c r="AI152" s="12"/>
      <c r="AJ152" s="12"/>
      <c r="AK152" s="12"/>
      <c r="AL152" s="12"/>
      <c r="AM152" s="12"/>
      <c r="AN152" s="12"/>
      <c r="AO152" s="12"/>
      <c r="AP152" s="12"/>
      <c r="AQ152" s="12"/>
      <c r="AR152" s="12"/>
      <c r="AS152" s="12"/>
      <c r="AT152" s="12"/>
      <c r="AU152" s="12"/>
      <c r="AV152" s="12"/>
      <c r="AW152" s="12"/>
      <c r="AX152" s="12"/>
      <c r="AY152" s="12"/>
      <c r="AZ152" s="12"/>
      <c r="BA152" s="12"/>
      <c r="BB152" s="12"/>
      <c r="BC152" s="12"/>
      <c r="BD152" s="12"/>
      <c r="BE152" s="12"/>
      <c r="BF152" s="12"/>
      <c r="BG152" s="12"/>
      <c r="BH152" s="12"/>
      <c r="BI152" s="12"/>
      <c r="BJ152" s="12"/>
      <c r="BK152" s="12"/>
      <c r="BL152" s="12"/>
      <c r="BM152" s="12"/>
      <c r="BN152" s="12"/>
      <c r="BO152" s="12"/>
      <c r="BP152" s="12"/>
      <c r="BQ152" s="12"/>
      <c r="BR152" s="12"/>
      <c r="BS152" s="12"/>
      <c r="BT152" s="12"/>
      <c r="BU152" s="12"/>
      <c r="BV152" s="12"/>
      <c r="BW152" s="12"/>
      <c r="BX152" s="12"/>
      <c r="BY152" s="12"/>
      <c r="BZ152" s="12"/>
      <c r="CA152" s="12"/>
      <c r="CB152" s="12"/>
      <c r="CC152" s="12"/>
      <c r="CD152" s="12"/>
      <c r="CE152" s="12"/>
      <c r="CF152" s="12"/>
      <c r="CG152" s="12"/>
      <c r="CH152" s="12"/>
      <c r="CI152" s="12"/>
      <c r="CJ152" s="12"/>
      <c r="CK152" s="12"/>
      <c r="CL152" s="12"/>
      <c r="CM152" s="12"/>
      <c r="CN152" s="12"/>
      <c r="CO152" s="12"/>
      <c r="CP152" s="12"/>
      <c r="CQ152" s="12"/>
      <c r="CR152" s="12"/>
      <c r="CS152" s="12"/>
      <c r="CT152" s="12"/>
      <c r="CU152" s="12"/>
      <c r="CV152" s="12"/>
      <c r="CW152" s="12"/>
      <c r="CX152" s="12"/>
      <c r="CY152" s="12"/>
      <c r="CZ152" s="12"/>
      <c r="DA152" s="12"/>
      <c r="DB152" s="12"/>
      <c r="DC152" s="12"/>
    </row>
    <row r="153" spans="1:107" s="10" customFormat="1" ht="127.5">
      <c r="A153" s="7" t="s">
        <v>607</v>
      </c>
      <c r="B153" s="28" t="s">
        <v>351</v>
      </c>
      <c r="C153" s="2" t="s">
        <v>576</v>
      </c>
      <c r="D153" s="1" t="s">
        <v>271</v>
      </c>
      <c r="E153" s="6" t="s">
        <v>608</v>
      </c>
      <c r="F153" s="6" t="s">
        <v>583</v>
      </c>
      <c r="G153" s="2" t="s">
        <v>584</v>
      </c>
      <c r="H153" s="3" t="s">
        <v>35</v>
      </c>
      <c r="I153" s="1" t="s">
        <v>27</v>
      </c>
      <c r="J153" s="53">
        <v>55</v>
      </c>
      <c r="K153" s="48" t="s">
        <v>28</v>
      </c>
      <c r="L153" s="50"/>
      <c r="M153" s="37"/>
      <c r="N153" s="37" t="s">
        <v>30</v>
      </c>
      <c r="O153" s="38" t="s">
        <v>52</v>
      </c>
      <c r="P153" s="5"/>
      <c r="Q153" s="12"/>
      <c r="R153" s="12"/>
      <c r="S153" s="12"/>
      <c r="T153" s="12"/>
      <c r="U153" s="12"/>
      <c r="V153" s="12"/>
      <c r="W153" s="12"/>
      <c r="X153" s="12"/>
      <c r="Y153" s="12"/>
      <c r="Z153" s="12"/>
      <c r="AA153" s="12"/>
      <c r="AB153" s="12"/>
      <c r="AC153" s="12"/>
      <c r="AD153" s="12"/>
      <c r="AE153" s="12"/>
      <c r="AF153" s="12"/>
      <c r="AG153" s="12"/>
      <c r="AH153" s="12"/>
      <c r="AI153" s="12"/>
      <c r="AJ153" s="12"/>
      <c r="AK153" s="12"/>
      <c r="AL153" s="12"/>
      <c r="AM153" s="12"/>
      <c r="AN153" s="12"/>
      <c r="AO153" s="12"/>
      <c r="AP153" s="12"/>
      <c r="AQ153" s="12"/>
      <c r="AR153" s="12"/>
      <c r="AS153" s="12"/>
      <c r="AT153" s="12"/>
      <c r="AU153" s="12"/>
      <c r="AV153" s="12"/>
      <c r="AW153" s="12"/>
      <c r="AX153" s="12"/>
      <c r="AY153" s="12"/>
      <c r="AZ153" s="12"/>
      <c r="BA153" s="12"/>
      <c r="BB153" s="12"/>
      <c r="BC153" s="12"/>
      <c r="BD153" s="12"/>
      <c r="BE153" s="12"/>
      <c r="BF153" s="12"/>
      <c r="BG153" s="12"/>
      <c r="BH153" s="12"/>
      <c r="BI153" s="12"/>
      <c r="BJ153" s="12"/>
      <c r="BK153" s="12"/>
      <c r="BL153" s="12"/>
      <c r="BM153" s="12"/>
      <c r="BN153" s="12"/>
      <c r="BO153" s="12"/>
      <c r="BP153" s="12"/>
      <c r="BQ153" s="12"/>
      <c r="BR153" s="12"/>
      <c r="BS153" s="12"/>
      <c r="BT153" s="12"/>
      <c r="BU153" s="12"/>
      <c r="BV153" s="12"/>
      <c r="BW153" s="12"/>
      <c r="BX153" s="12"/>
      <c r="BY153" s="12"/>
      <c r="BZ153" s="12"/>
      <c r="CA153" s="12"/>
      <c r="CB153" s="12"/>
      <c r="CC153" s="12"/>
      <c r="CD153" s="12"/>
      <c r="CE153" s="12"/>
      <c r="CF153" s="12"/>
      <c r="CG153" s="12"/>
      <c r="CH153" s="12"/>
      <c r="CI153" s="12"/>
      <c r="CJ153" s="12"/>
      <c r="CK153" s="12"/>
      <c r="CL153" s="12"/>
      <c r="CM153" s="12"/>
      <c r="CN153" s="12"/>
      <c r="CO153" s="12"/>
      <c r="CP153" s="12"/>
      <c r="CQ153" s="12"/>
      <c r="CR153" s="12"/>
      <c r="CS153" s="12"/>
      <c r="CT153" s="12"/>
      <c r="CU153" s="12"/>
      <c r="CV153" s="12"/>
      <c r="CW153" s="12"/>
      <c r="CX153" s="12"/>
      <c r="CY153" s="12"/>
      <c r="CZ153" s="12"/>
      <c r="DA153" s="12"/>
      <c r="DB153" s="12"/>
      <c r="DC153" s="12"/>
    </row>
    <row r="154" spans="1:107" s="10" customFormat="1" ht="140.25">
      <c r="A154" s="7" t="s">
        <v>609</v>
      </c>
      <c r="B154" s="28" t="s">
        <v>351</v>
      </c>
      <c r="C154" s="2" t="s">
        <v>576</v>
      </c>
      <c r="D154" s="1" t="s">
        <v>271</v>
      </c>
      <c r="E154" s="6" t="s">
        <v>610</v>
      </c>
      <c r="F154" s="6" t="s">
        <v>611</v>
      </c>
      <c r="G154" s="2" t="s">
        <v>612</v>
      </c>
      <c r="H154" s="3" t="s">
        <v>35</v>
      </c>
      <c r="I154" s="1" t="s">
        <v>27</v>
      </c>
      <c r="J154" s="53">
        <v>155</v>
      </c>
      <c r="K154" s="48" t="s">
        <v>28</v>
      </c>
      <c r="L154" s="50"/>
      <c r="M154" s="37"/>
      <c r="N154" s="37" t="s">
        <v>30</v>
      </c>
      <c r="O154" s="38" t="s">
        <v>52</v>
      </c>
      <c r="P154" s="5"/>
      <c r="Q154" s="12"/>
      <c r="R154" s="12"/>
      <c r="S154" s="12"/>
      <c r="T154" s="12"/>
      <c r="U154" s="12"/>
      <c r="V154" s="12"/>
      <c r="W154" s="12"/>
      <c r="X154" s="12"/>
      <c r="Y154" s="12"/>
      <c r="Z154" s="12"/>
      <c r="AA154" s="12"/>
      <c r="AB154" s="12"/>
      <c r="AC154" s="12"/>
      <c r="AD154" s="12"/>
      <c r="AE154" s="12"/>
      <c r="AF154" s="12"/>
      <c r="AG154" s="12"/>
      <c r="AH154" s="12"/>
      <c r="AI154" s="12"/>
      <c r="AJ154" s="12"/>
      <c r="AK154" s="12"/>
      <c r="AL154" s="12"/>
      <c r="AM154" s="12"/>
      <c r="AN154" s="12"/>
      <c r="AO154" s="12"/>
      <c r="AP154" s="12"/>
      <c r="AQ154" s="12"/>
      <c r="AR154" s="12"/>
      <c r="AS154" s="12"/>
      <c r="AT154" s="12"/>
      <c r="AU154" s="12"/>
      <c r="AV154" s="12"/>
      <c r="AW154" s="12"/>
      <c r="AX154" s="12"/>
      <c r="AY154" s="12"/>
      <c r="AZ154" s="12"/>
      <c r="BA154" s="12"/>
      <c r="BB154" s="12"/>
      <c r="BC154" s="12"/>
      <c r="BD154" s="12"/>
      <c r="BE154" s="12"/>
      <c r="BF154" s="12"/>
      <c r="BG154" s="12"/>
      <c r="BH154" s="12"/>
      <c r="BI154" s="12"/>
      <c r="BJ154" s="12"/>
      <c r="BK154" s="12"/>
      <c r="BL154" s="12"/>
      <c r="BM154" s="12"/>
      <c r="BN154" s="12"/>
      <c r="BO154" s="12"/>
      <c r="BP154" s="12"/>
      <c r="BQ154" s="12"/>
      <c r="BR154" s="12"/>
      <c r="BS154" s="12"/>
      <c r="BT154" s="12"/>
      <c r="BU154" s="12"/>
      <c r="BV154" s="12"/>
      <c r="BW154" s="12"/>
      <c r="BX154" s="12"/>
      <c r="BY154" s="12"/>
      <c r="BZ154" s="12"/>
      <c r="CA154" s="12"/>
      <c r="CB154" s="12"/>
      <c r="CC154" s="12"/>
      <c r="CD154" s="12"/>
      <c r="CE154" s="12"/>
      <c r="CF154" s="12"/>
      <c r="CG154" s="12"/>
      <c r="CH154" s="12"/>
      <c r="CI154" s="12"/>
      <c r="CJ154" s="12"/>
      <c r="CK154" s="12"/>
      <c r="CL154" s="12"/>
      <c r="CM154" s="12"/>
      <c r="CN154" s="12"/>
      <c r="CO154" s="12"/>
      <c r="CP154" s="12"/>
      <c r="CQ154" s="12"/>
      <c r="CR154" s="12"/>
      <c r="CS154" s="12"/>
      <c r="CT154" s="12"/>
      <c r="CU154" s="12"/>
      <c r="CV154" s="12"/>
      <c r="CW154" s="12"/>
      <c r="CX154" s="12"/>
      <c r="CY154" s="12"/>
      <c r="CZ154" s="12"/>
      <c r="DA154" s="12"/>
      <c r="DB154" s="12"/>
      <c r="DC154" s="12"/>
    </row>
    <row r="155" spans="1:107" s="10" customFormat="1" ht="153">
      <c r="A155" s="7" t="s">
        <v>613</v>
      </c>
      <c r="B155" s="28" t="s">
        <v>351</v>
      </c>
      <c r="C155" s="6" t="s">
        <v>614</v>
      </c>
      <c r="D155" s="1" t="s">
        <v>271</v>
      </c>
      <c r="E155" s="6" t="s">
        <v>615</v>
      </c>
      <c r="F155" s="6" t="s">
        <v>616</v>
      </c>
      <c r="G155" s="6" t="s">
        <v>617</v>
      </c>
      <c r="H155" s="3" t="s">
        <v>35</v>
      </c>
      <c r="I155" s="1" t="s">
        <v>27</v>
      </c>
      <c r="J155" s="54">
        <f>SUM(J156:J159)</f>
        <v>133</v>
      </c>
      <c r="K155" s="7" t="s">
        <v>28</v>
      </c>
      <c r="L155" s="11" t="s">
        <v>170</v>
      </c>
      <c r="M155" s="37" t="s">
        <v>618</v>
      </c>
      <c r="N155" s="37" t="s">
        <v>52</v>
      </c>
      <c r="O155" s="38" t="s">
        <v>52</v>
      </c>
      <c r="P155" s="5"/>
      <c r="Q155" s="12"/>
      <c r="R155" s="12"/>
      <c r="S155" s="12"/>
      <c r="T155" s="12"/>
      <c r="U155" s="12"/>
      <c r="V155" s="12"/>
      <c r="W155" s="12"/>
      <c r="X155" s="12"/>
      <c r="Y155" s="12"/>
      <c r="Z155" s="12"/>
      <c r="AA155" s="12"/>
      <c r="AB155" s="12"/>
      <c r="AC155" s="12"/>
      <c r="AD155" s="12"/>
      <c r="AE155" s="12"/>
      <c r="AF155" s="12"/>
      <c r="AG155" s="12"/>
      <c r="AH155" s="12"/>
      <c r="AI155" s="12"/>
      <c r="AJ155" s="12"/>
      <c r="AK155" s="12"/>
      <c r="AL155" s="12"/>
      <c r="AM155" s="12"/>
      <c r="AN155" s="12"/>
      <c r="AO155" s="12"/>
      <c r="AP155" s="12"/>
      <c r="AQ155" s="12"/>
      <c r="AR155" s="12"/>
      <c r="AS155" s="12"/>
      <c r="AT155" s="12"/>
      <c r="AU155" s="12"/>
      <c r="AV155" s="12"/>
      <c r="AW155" s="12"/>
      <c r="AX155" s="12"/>
      <c r="AY155" s="12"/>
      <c r="AZ155" s="12"/>
      <c r="BA155" s="12"/>
      <c r="BB155" s="12"/>
      <c r="BC155" s="12"/>
      <c r="BD155" s="12"/>
      <c r="BE155" s="12"/>
      <c r="BF155" s="12"/>
      <c r="BG155" s="12"/>
      <c r="BH155" s="12"/>
      <c r="BI155" s="12"/>
      <c r="BJ155" s="12"/>
      <c r="BK155" s="12"/>
      <c r="BL155" s="12"/>
      <c r="BM155" s="12"/>
      <c r="BN155" s="12"/>
      <c r="BO155" s="12"/>
      <c r="BP155" s="12"/>
      <c r="BQ155" s="12"/>
      <c r="BR155" s="12"/>
      <c r="BS155" s="12"/>
      <c r="BT155" s="12"/>
      <c r="BU155" s="12"/>
      <c r="BV155" s="12"/>
      <c r="BW155" s="12"/>
      <c r="BX155" s="12"/>
      <c r="BY155" s="12"/>
      <c r="BZ155" s="12"/>
      <c r="CA155" s="12"/>
      <c r="CB155" s="12"/>
      <c r="CC155" s="12"/>
      <c r="CD155" s="12"/>
      <c r="CE155" s="12"/>
      <c r="CF155" s="12"/>
      <c r="CG155" s="12"/>
      <c r="CH155" s="12"/>
      <c r="CI155" s="12"/>
      <c r="CJ155" s="12"/>
      <c r="CK155" s="12"/>
      <c r="CL155" s="12"/>
      <c r="CM155" s="12"/>
      <c r="CN155" s="12"/>
      <c r="CO155" s="12"/>
      <c r="CP155" s="12"/>
      <c r="CQ155" s="12"/>
      <c r="CR155" s="12"/>
      <c r="CS155" s="12"/>
      <c r="CT155" s="12"/>
      <c r="CU155" s="12"/>
      <c r="CV155" s="12"/>
      <c r="CW155" s="12"/>
      <c r="CX155" s="12"/>
      <c r="CY155" s="12"/>
      <c r="CZ155" s="12"/>
      <c r="DA155" s="12"/>
      <c r="DB155" s="12"/>
      <c r="DC155" s="12"/>
    </row>
    <row r="156" spans="1:107" s="10" customFormat="1" ht="127.5">
      <c r="A156" s="7" t="s">
        <v>619</v>
      </c>
      <c r="B156" s="28" t="s">
        <v>351</v>
      </c>
      <c r="C156" s="6" t="s">
        <v>614</v>
      </c>
      <c r="D156" s="1" t="s">
        <v>271</v>
      </c>
      <c r="E156" s="6" t="s">
        <v>620</v>
      </c>
      <c r="F156" s="6" t="s">
        <v>621</v>
      </c>
      <c r="G156" s="2" t="s">
        <v>622</v>
      </c>
      <c r="H156" s="3" t="s">
        <v>35</v>
      </c>
      <c r="I156" s="1" t="s">
        <v>27</v>
      </c>
      <c r="J156" s="53">
        <v>28</v>
      </c>
      <c r="K156" s="48" t="s">
        <v>28</v>
      </c>
      <c r="L156" s="50"/>
      <c r="M156" s="37"/>
      <c r="N156" s="38" t="s">
        <v>423</v>
      </c>
      <c r="O156" s="38" t="s">
        <v>52</v>
      </c>
      <c r="P156" s="5"/>
      <c r="Q156" s="12"/>
      <c r="R156" s="12"/>
      <c r="S156" s="12"/>
      <c r="T156" s="12"/>
      <c r="U156" s="12"/>
      <c r="V156" s="12"/>
      <c r="W156" s="12"/>
      <c r="X156" s="12"/>
      <c r="Y156" s="12"/>
      <c r="Z156" s="12"/>
      <c r="AA156" s="12"/>
      <c r="AB156" s="12"/>
      <c r="AC156" s="12"/>
      <c r="AD156" s="12"/>
      <c r="AE156" s="12"/>
      <c r="AF156" s="12"/>
      <c r="AG156" s="12"/>
      <c r="AH156" s="12"/>
      <c r="AI156" s="12"/>
      <c r="AJ156" s="12"/>
      <c r="AK156" s="12"/>
      <c r="AL156" s="12"/>
      <c r="AM156" s="12"/>
      <c r="AN156" s="12"/>
      <c r="AO156" s="12"/>
      <c r="AP156" s="12"/>
      <c r="AQ156" s="12"/>
      <c r="AR156" s="12"/>
      <c r="AS156" s="12"/>
      <c r="AT156" s="12"/>
      <c r="AU156" s="12"/>
      <c r="AV156" s="12"/>
      <c r="AW156" s="12"/>
      <c r="AX156" s="12"/>
      <c r="AY156" s="12"/>
      <c r="AZ156" s="12"/>
      <c r="BA156" s="12"/>
      <c r="BB156" s="12"/>
      <c r="BC156" s="12"/>
      <c r="BD156" s="12"/>
      <c r="BE156" s="12"/>
      <c r="BF156" s="12"/>
      <c r="BG156" s="12"/>
      <c r="BH156" s="12"/>
      <c r="BI156" s="12"/>
      <c r="BJ156" s="12"/>
      <c r="BK156" s="12"/>
      <c r="BL156" s="12"/>
      <c r="BM156" s="12"/>
      <c r="BN156" s="12"/>
      <c r="BO156" s="12"/>
      <c r="BP156" s="12"/>
      <c r="BQ156" s="12"/>
      <c r="BR156" s="12"/>
      <c r="BS156" s="12"/>
      <c r="BT156" s="12"/>
      <c r="BU156" s="12"/>
      <c r="BV156" s="12"/>
      <c r="BW156" s="12"/>
      <c r="BX156" s="12"/>
      <c r="BY156" s="12"/>
      <c r="BZ156" s="12"/>
      <c r="CA156" s="12"/>
      <c r="CB156" s="12"/>
      <c r="CC156" s="12"/>
      <c r="CD156" s="12"/>
      <c r="CE156" s="12"/>
      <c r="CF156" s="12"/>
      <c r="CG156" s="12"/>
      <c r="CH156" s="12"/>
      <c r="CI156" s="12"/>
      <c r="CJ156" s="12"/>
      <c r="CK156" s="12"/>
      <c r="CL156" s="12"/>
      <c r="CM156" s="12"/>
      <c r="CN156" s="12"/>
      <c r="CO156" s="12"/>
      <c r="CP156" s="12"/>
      <c r="CQ156" s="12"/>
      <c r="CR156" s="12"/>
      <c r="CS156" s="12"/>
      <c r="CT156" s="12"/>
      <c r="CU156" s="12"/>
      <c r="CV156" s="12"/>
      <c r="CW156" s="12"/>
      <c r="CX156" s="12"/>
      <c r="CY156" s="12"/>
      <c r="CZ156" s="12"/>
      <c r="DA156" s="12"/>
      <c r="DB156" s="12"/>
      <c r="DC156" s="12"/>
    </row>
    <row r="157" spans="1:107" s="10" customFormat="1" ht="127.5">
      <c r="A157" s="7" t="s">
        <v>623</v>
      </c>
      <c r="B157" s="28" t="s">
        <v>351</v>
      </c>
      <c r="C157" s="6" t="s">
        <v>614</v>
      </c>
      <c r="D157" s="1" t="s">
        <v>271</v>
      </c>
      <c r="E157" s="6" t="s">
        <v>624</v>
      </c>
      <c r="F157" s="6" t="s">
        <v>625</v>
      </c>
      <c r="G157" s="2" t="s">
        <v>626</v>
      </c>
      <c r="H157" s="3" t="s">
        <v>35</v>
      </c>
      <c r="I157" s="1" t="s">
        <v>27</v>
      </c>
      <c r="J157" s="53">
        <v>73</v>
      </c>
      <c r="K157" s="48" t="s">
        <v>28</v>
      </c>
      <c r="L157" s="50"/>
      <c r="M157" s="37"/>
      <c r="N157" s="38" t="s">
        <v>423</v>
      </c>
      <c r="O157" s="38" t="s">
        <v>52</v>
      </c>
      <c r="P157" s="5"/>
      <c r="Q157" s="12"/>
      <c r="R157" s="12"/>
      <c r="S157" s="12"/>
      <c r="T157" s="12"/>
      <c r="U157" s="12"/>
      <c r="V157" s="12"/>
      <c r="W157" s="12"/>
      <c r="X157" s="12"/>
      <c r="Y157" s="12"/>
      <c r="Z157" s="12"/>
      <c r="AA157" s="12"/>
      <c r="AB157" s="12"/>
      <c r="AC157" s="12"/>
      <c r="AD157" s="12"/>
      <c r="AE157" s="12"/>
      <c r="AF157" s="12"/>
      <c r="AG157" s="12"/>
      <c r="AH157" s="12"/>
      <c r="AI157" s="12"/>
      <c r="AJ157" s="12"/>
      <c r="AK157" s="12"/>
      <c r="AL157" s="12"/>
      <c r="AM157" s="12"/>
      <c r="AN157" s="12"/>
      <c r="AO157" s="12"/>
      <c r="AP157" s="12"/>
      <c r="AQ157" s="12"/>
      <c r="AR157" s="12"/>
      <c r="AS157" s="12"/>
      <c r="AT157" s="12"/>
      <c r="AU157" s="12"/>
      <c r="AV157" s="12"/>
      <c r="AW157" s="12"/>
      <c r="AX157" s="12"/>
      <c r="AY157" s="12"/>
      <c r="AZ157" s="12"/>
      <c r="BA157" s="12"/>
      <c r="BB157" s="12"/>
      <c r="BC157" s="12"/>
      <c r="BD157" s="12"/>
      <c r="BE157" s="12"/>
      <c r="BF157" s="12"/>
      <c r="BG157" s="12"/>
      <c r="BH157" s="12"/>
      <c r="BI157" s="12"/>
      <c r="BJ157" s="12"/>
      <c r="BK157" s="12"/>
      <c r="BL157" s="12"/>
      <c r="BM157" s="12"/>
      <c r="BN157" s="12"/>
      <c r="BO157" s="12"/>
      <c r="BP157" s="12"/>
      <c r="BQ157" s="12"/>
      <c r="BR157" s="12"/>
      <c r="BS157" s="12"/>
      <c r="BT157" s="12"/>
      <c r="BU157" s="12"/>
      <c r="BV157" s="12"/>
      <c r="BW157" s="12"/>
      <c r="BX157" s="12"/>
      <c r="BY157" s="12"/>
      <c r="BZ157" s="12"/>
      <c r="CA157" s="12"/>
      <c r="CB157" s="12"/>
      <c r="CC157" s="12"/>
      <c r="CD157" s="12"/>
      <c r="CE157" s="12"/>
      <c r="CF157" s="12"/>
      <c r="CG157" s="12"/>
      <c r="CH157" s="12"/>
      <c r="CI157" s="12"/>
      <c r="CJ157" s="12"/>
      <c r="CK157" s="12"/>
      <c r="CL157" s="12"/>
      <c r="CM157" s="12"/>
      <c r="CN157" s="12"/>
      <c r="CO157" s="12"/>
      <c r="CP157" s="12"/>
      <c r="CQ157" s="12"/>
      <c r="CR157" s="12"/>
      <c r="CS157" s="12"/>
      <c r="CT157" s="12"/>
      <c r="CU157" s="12"/>
      <c r="CV157" s="12"/>
      <c r="CW157" s="12"/>
      <c r="CX157" s="12"/>
      <c r="CY157" s="12"/>
      <c r="CZ157" s="12"/>
      <c r="DA157" s="12"/>
      <c r="DB157" s="12"/>
      <c r="DC157" s="12"/>
    </row>
    <row r="158" spans="1:107" s="10" customFormat="1" ht="127.5">
      <c r="A158" s="7" t="s">
        <v>627</v>
      </c>
      <c r="B158" s="28" t="s">
        <v>351</v>
      </c>
      <c r="C158" s="6" t="s">
        <v>614</v>
      </c>
      <c r="D158" s="1" t="s">
        <v>271</v>
      </c>
      <c r="E158" s="6" t="s">
        <v>628</v>
      </c>
      <c r="F158" s="6" t="s">
        <v>629</v>
      </c>
      <c r="G158" s="2" t="s">
        <v>630</v>
      </c>
      <c r="H158" s="3" t="s">
        <v>35</v>
      </c>
      <c r="I158" s="1" t="s">
        <v>27</v>
      </c>
      <c r="J158" s="53">
        <v>32</v>
      </c>
      <c r="K158" s="48" t="s">
        <v>28</v>
      </c>
      <c r="L158" s="50"/>
      <c r="M158" s="37"/>
      <c r="N158" s="38" t="s">
        <v>423</v>
      </c>
      <c r="O158" s="38" t="s">
        <v>52</v>
      </c>
      <c r="P158" s="5"/>
      <c r="Q158" s="12"/>
      <c r="R158" s="12"/>
      <c r="S158" s="12"/>
      <c r="T158" s="12"/>
      <c r="U158" s="12"/>
      <c r="V158" s="12"/>
      <c r="W158" s="12"/>
      <c r="X158" s="12"/>
      <c r="Y158" s="12"/>
      <c r="Z158" s="12"/>
      <c r="AA158" s="12"/>
      <c r="AB158" s="12"/>
      <c r="AC158" s="12"/>
      <c r="AD158" s="12"/>
      <c r="AE158" s="12"/>
      <c r="AF158" s="12"/>
      <c r="AG158" s="12"/>
      <c r="AH158" s="12"/>
      <c r="AI158" s="12"/>
      <c r="AJ158" s="12"/>
      <c r="AK158" s="12"/>
      <c r="AL158" s="12"/>
      <c r="AM158" s="12"/>
      <c r="AN158" s="12"/>
      <c r="AO158" s="12"/>
      <c r="AP158" s="12"/>
      <c r="AQ158" s="12"/>
      <c r="AR158" s="12"/>
      <c r="AS158" s="12"/>
      <c r="AT158" s="12"/>
      <c r="AU158" s="12"/>
      <c r="AV158" s="12"/>
      <c r="AW158" s="12"/>
      <c r="AX158" s="12"/>
      <c r="AY158" s="12"/>
      <c r="AZ158" s="12"/>
      <c r="BA158" s="12"/>
      <c r="BB158" s="12"/>
      <c r="BC158" s="12"/>
      <c r="BD158" s="12"/>
      <c r="BE158" s="12"/>
      <c r="BF158" s="12"/>
      <c r="BG158" s="12"/>
      <c r="BH158" s="12"/>
      <c r="BI158" s="12"/>
      <c r="BJ158" s="12"/>
      <c r="BK158" s="12"/>
      <c r="BL158" s="12"/>
      <c r="BM158" s="12"/>
      <c r="BN158" s="12"/>
      <c r="BO158" s="12"/>
      <c r="BP158" s="12"/>
      <c r="BQ158" s="12"/>
      <c r="BR158" s="12"/>
      <c r="BS158" s="12"/>
      <c r="BT158" s="12"/>
      <c r="BU158" s="12"/>
      <c r="BV158" s="12"/>
      <c r="BW158" s="12"/>
      <c r="BX158" s="12"/>
      <c r="BY158" s="12"/>
      <c r="BZ158" s="12"/>
      <c r="CA158" s="12"/>
      <c r="CB158" s="12"/>
      <c r="CC158" s="12"/>
      <c r="CD158" s="12"/>
      <c r="CE158" s="12"/>
      <c r="CF158" s="12"/>
      <c r="CG158" s="12"/>
      <c r="CH158" s="12"/>
      <c r="CI158" s="12"/>
      <c r="CJ158" s="12"/>
      <c r="CK158" s="12"/>
      <c r="CL158" s="12"/>
      <c r="CM158" s="12"/>
      <c r="CN158" s="12"/>
      <c r="CO158" s="12"/>
      <c r="CP158" s="12"/>
      <c r="CQ158" s="12"/>
      <c r="CR158" s="12"/>
      <c r="CS158" s="12"/>
      <c r="CT158" s="12"/>
      <c r="CU158" s="12"/>
      <c r="CV158" s="12"/>
      <c r="CW158" s="12"/>
      <c r="CX158" s="12"/>
      <c r="CY158" s="12"/>
      <c r="CZ158" s="12"/>
      <c r="DA158" s="12"/>
      <c r="DB158" s="12"/>
      <c r="DC158" s="12"/>
    </row>
    <row r="159" spans="1:107" s="10" customFormat="1" ht="114.75">
      <c r="A159" s="7" t="s">
        <v>631</v>
      </c>
      <c r="B159" s="28" t="s">
        <v>351</v>
      </c>
      <c r="C159" s="6" t="s">
        <v>614</v>
      </c>
      <c r="D159" s="1" t="s">
        <v>271</v>
      </c>
      <c r="E159" s="6" t="s">
        <v>632</v>
      </c>
      <c r="F159" s="6" t="s">
        <v>633</v>
      </c>
      <c r="G159" s="2" t="s">
        <v>634</v>
      </c>
      <c r="H159" s="3" t="s">
        <v>35</v>
      </c>
      <c r="I159" s="1" t="s">
        <v>27</v>
      </c>
      <c r="J159" s="53">
        <v>0</v>
      </c>
      <c r="K159" s="48" t="s">
        <v>28</v>
      </c>
      <c r="L159" s="50"/>
      <c r="M159" s="37"/>
      <c r="N159" s="38" t="s">
        <v>423</v>
      </c>
      <c r="O159" s="38" t="s">
        <v>52</v>
      </c>
      <c r="P159" s="5"/>
      <c r="Q159" s="12"/>
      <c r="R159" s="12"/>
      <c r="S159" s="12"/>
      <c r="T159" s="12"/>
      <c r="U159" s="12"/>
      <c r="V159" s="12"/>
      <c r="W159" s="12"/>
      <c r="X159" s="12"/>
      <c r="Y159" s="12"/>
      <c r="Z159" s="12"/>
      <c r="AA159" s="12"/>
      <c r="AB159" s="12"/>
      <c r="AC159" s="12"/>
      <c r="AD159" s="12"/>
      <c r="AE159" s="12"/>
      <c r="AF159" s="12"/>
      <c r="AG159" s="12"/>
      <c r="AH159" s="12"/>
      <c r="AI159" s="12"/>
      <c r="AJ159" s="12"/>
      <c r="AK159" s="12"/>
      <c r="AL159" s="12"/>
      <c r="AM159" s="12"/>
      <c r="AN159" s="12"/>
      <c r="AO159" s="12"/>
      <c r="AP159" s="12"/>
      <c r="AQ159" s="12"/>
      <c r="AR159" s="12"/>
      <c r="AS159" s="12"/>
      <c r="AT159" s="12"/>
      <c r="AU159" s="12"/>
      <c r="AV159" s="12"/>
      <c r="AW159" s="12"/>
      <c r="AX159" s="12"/>
      <c r="AY159" s="12"/>
      <c r="AZ159" s="12"/>
      <c r="BA159" s="12"/>
      <c r="BB159" s="12"/>
      <c r="BC159" s="12"/>
      <c r="BD159" s="12"/>
      <c r="BE159" s="12"/>
      <c r="BF159" s="12"/>
      <c r="BG159" s="12"/>
      <c r="BH159" s="12"/>
      <c r="BI159" s="12"/>
      <c r="BJ159" s="12"/>
      <c r="BK159" s="12"/>
      <c r="BL159" s="12"/>
      <c r="BM159" s="12"/>
      <c r="BN159" s="12"/>
      <c r="BO159" s="12"/>
      <c r="BP159" s="12"/>
      <c r="BQ159" s="12"/>
      <c r="BR159" s="12"/>
      <c r="BS159" s="12"/>
      <c r="BT159" s="12"/>
      <c r="BU159" s="12"/>
      <c r="BV159" s="12"/>
      <c r="BW159" s="12"/>
      <c r="BX159" s="12"/>
      <c r="BY159" s="12"/>
      <c r="BZ159" s="12"/>
      <c r="CA159" s="12"/>
      <c r="CB159" s="12"/>
      <c r="CC159" s="12"/>
      <c r="CD159" s="12"/>
      <c r="CE159" s="12"/>
      <c r="CF159" s="12"/>
      <c r="CG159" s="12"/>
      <c r="CH159" s="12"/>
      <c r="CI159" s="12"/>
      <c r="CJ159" s="12"/>
      <c r="CK159" s="12"/>
      <c r="CL159" s="12"/>
      <c r="CM159" s="12"/>
      <c r="CN159" s="12"/>
      <c r="CO159" s="12"/>
      <c r="CP159" s="12"/>
      <c r="CQ159" s="12"/>
      <c r="CR159" s="12"/>
      <c r="CS159" s="12"/>
      <c r="CT159" s="12"/>
      <c r="CU159" s="12"/>
      <c r="CV159" s="12"/>
      <c r="CW159" s="12"/>
      <c r="CX159" s="12"/>
      <c r="CY159" s="12"/>
      <c r="CZ159" s="12"/>
      <c r="DA159" s="12"/>
      <c r="DB159" s="12"/>
      <c r="DC159" s="12"/>
    </row>
    <row r="160" spans="1:107" s="10" customFormat="1" ht="165.75">
      <c r="A160" s="7" t="s">
        <v>635</v>
      </c>
      <c r="B160" s="28" t="s">
        <v>351</v>
      </c>
      <c r="C160" s="6" t="s">
        <v>636</v>
      </c>
      <c r="D160" s="1" t="s">
        <v>271</v>
      </c>
      <c r="E160" s="2" t="s">
        <v>637</v>
      </c>
      <c r="F160" s="6" t="s">
        <v>638</v>
      </c>
      <c r="G160" s="6" t="s">
        <v>639</v>
      </c>
      <c r="H160" s="3" t="s">
        <v>35</v>
      </c>
      <c r="I160" s="1" t="s">
        <v>27</v>
      </c>
      <c r="J160" s="54">
        <f>SUM(J161:J166)</f>
        <v>55</v>
      </c>
      <c r="K160" s="7" t="s">
        <v>28</v>
      </c>
      <c r="L160" s="11" t="s">
        <v>170</v>
      </c>
      <c r="M160" s="37" t="s">
        <v>640</v>
      </c>
      <c r="N160" s="37" t="s">
        <v>52</v>
      </c>
      <c r="O160" s="38" t="s">
        <v>52</v>
      </c>
      <c r="P160" s="5"/>
      <c r="Q160" s="12"/>
      <c r="R160" s="12"/>
      <c r="S160" s="12"/>
      <c r="T160" s="12"/>
      <c r="U160" s="12"/>
      <c r="V160" s="12"/>
      <c r="W160" s="12"/>
      <c r="X160" s="12"/>
      <c r="Y160" s="12"/>
      <c r="Z160" s="12"/>
      <c r="AA160" s="12"/>
      <c r="AB160" s="12"/>
      <c r="AC160" s="12"/>
      <c r="AD160" s="12"/>
      <c r="AE160" s="12"/>
      <c r="AF160" s="12"/>
      <c r="AG160" s="12"/>
      <c r="AH160" s="12"/>
      <c r="AI160" s="12"/>
      <c r="AJ160" s="12"/>
      <c r="AK160" s="12"/>
      <c r="AL160" s="12"/>
      <c r="AM160" s="12"/>
      <c r="AN160" s="12"/>
      <c r="AO160" s="12"/>
      <c r="AP160" s="12"/>
      <c r="AQ160" s="12"/>
      <c r="AR160" s="12"/>
      <c r="AS160" s="12"/>
      <c r="AT160" s="12"/>
      <c r="AU160" s="12"/>
      <c r="AV160" s="12"/>
      <c r="AW160" s="12"/>
      <c r="AX160" s="12"/>
      <c r="AY160" s="12"/>
      <c r="AZ160" s="12"/>
      <c r="BA160" s="12"/>
      <c r="BB160" s="12"/>
      <c r="BC160" s="12"/>
      <c r="BD160" s="12"/>
      <c r="BE160" s="12"/>
      <c r="BF160" s="12"/>
      <c r="BG160" s="12"/>
      <c r="BH160" s="12"/>
      <c r="BI160" s="12"/>
      <c r="BJ160" s="12"/>
      <c r="BK160" s="12"/>
      <c r="BL160" s="12"/>
      <c r="BM160" s="12"/>
      <c r="BN160" s="12"/>
      <c r="BO160" s="12"/>
      <c r="BP160" s="12"/>
      <c r="BQ160" s="12"/>
      <c r="BR160" s="12"/>
      <c r="BS160" s="12"/>
      <c r="BT160" s="12"/>
      <c r="BU160" s="12"/>
      <c r="BV160" s="12"/>
      <c r="BW160" s="12"/>
      <c r="BX160" s="12"/>
      <c r="BY160" s="12"/>
      <c r="BZ160" s="12"/>
      <c r="CA160" s="12"/>
      <c r="CB160" s="12"/>
      <c r="CC160" s="12"/>
      <c r="CD160" s="12"/>
      <c r="CE160" s="12"/>
      <c r="CF160" s="12"/>
      <c r="CG160" s="12"/>
      <c r="CH160" s="12"/>
      <c r="CI160" s="12"/>
      <c r="CJ160" s="12"/>
      <c r="CK160" s="12"/>
      <c r="CL160" s="12"/>
      <c r="CM160" s="12"/>
      <c r="CN160" s="12"/>
      <c r="CO160" s="12"/>
      <c r="CP160" s="12"/>
      <c r="CQ160" s="12"/>
      <c r="CR160" s="12"/>
      <c r="CS160" s="12"/>
      <c r="CT160" s="12"/>
      <c r="CU160" s="12"/>
      <c r="CV160" s="12"/>
      <c r="CW160" s="12"/>
      <c r="CX160" s="12"/>
      <c r="CY160" s="12"/>
      <c r="CZ160" s="12"/>
      <c r="DA160" s="12"/>
      <c r="DB160" s="12"/>
      <c r="DC160" s="12"/>
    </row>
    <row r="161" spans="1:107" s="10" customFormat="1" ht="114.75">
      <c r="A161" s="7" t="s">
        <v>641</v>
      </c>
      <c r="B161" s="28" t="s">
        <v>351</v>
      </c>
      <c r="C161" s="6" t="s">
        <v>636</v>
      </c>
      <c r="D161" s="1" t="s">
        <v>271</v>
      </c>
      <c r="E161" s="2" t="s">
        <v>642</v>
      </c>
      <c r="F161" s="6" t="s">
        <v>643</v>
      </c>
      <c r="G161" s="2" t="s">
        <v>644</v>
      </c>
      <c r="H161" s="3" t="s">
        <v>35</v>
      </c>
      <c r="I161" s="1" t="s">
        <v>27</v>
      </c>
      <c r="J161" s="53">
        <v>0</v>
      </c>
      <c r="K161" s="48" t="s">
        <v>28</v>
      </c>
      <c r="L161" s="50"/>
      <c r="M161" s="37"/>
      <c r="N161" s="38" t="s">
        <v>423</v>
      </c>
      <c r="O161" s="38" t="s">
        <v>52</v>
      </c>
      <c r="P161" s="5"/>
      <c r="Q161" s="12"/>
      <c r="R161" s="12"/>
      <c r="S161" s="12"/>
      <c r="T161" s="12"/>
      <c r="U161" s="12"/>
      <c r="V161" s="12"/>
      <c r="W161" s="12"/>
      <c r="X161" s="12"/>
      <c r="Y161" s="12"/>
      <c r="Z161" s="12"/>
      <c r="AA161" s="12"/>
      <c r="AB161" s="12"/>
      <c r="AC161" s="12"/>
      <c r="AD161" s="12"/>
      <c r="AE161" s="12"/>
      <c r="AF161" s="12"/>
      <c r="AG161" s="12"/>
      <c r="AH161" s="12"/>
      <c r="AI161" s="12"/>
      <c r="AJ161" s="12"/>
      <c r="AK161" s="12"/>
      <c r="AL161" s="12"/>
      <c r="AM161" s="12"/>
      <c r="AN161" s="12"/>
      <c r="AO161" s="12"/>
      <c r="AP161" s="12"/>
      <c r="AQ161" s="12"/>
      <c r="AR161" s="12"/>
      <c r="AS161" s="12"/>
      <c r="AT161" s="12"/>
      <c r="AU161" s="12"/>
      <c r="AV161" s="12"/>
      <c r="AW161" s="12"/>
      <c r="AX161" s="12"/>
      <c r="AY161" s="12"/>
      <c r="AZ161" s="12"/>
      <c r="BA161" s="12"/>
      <c r="BB161" s="12"/>
      <c r="BC161" s="12"/>
      <c r="BD161" s="12"/>
      <c r="BE161" s="12"/>
      <c r="BF161" s="12"/>
      <c r="BG161" s="12"/>
      <c r="BH161" s="12"/>
      <c r="BI161" s="12"/>
      <c r="BJ161" s="12"/>
      <c r="BK161" s="12"/>
      <c r="BL161" s="12"/>
      <c r="BM161" s="12"/>
      <c r="BN161" s="12"/>
      <c r="BO161" s="12"/>
      <c r="BP161" s="12"/>
      <c r="BQ161" s="12"/>
      <c r="BR161" s="12"/>
      <c r="BS161" s="12"/>
      <c r="BT161" s="12"/>
      <c r="BU161" s="12"/>
      <c r="BV161" s="12"/>
      <c r="BW161" s="12"/>
      <c r="BX161" s="12"/>
      <c r="BY161" s="12"/>
      <c r="BZ161" s="12"/>
      <c r="CA161" s="12"/>
      <c r="CB161" s="12"/>
      <c r="CC161" s="12"/>
      <c r="CD161" s="12"/>
      <c r="CE161" s="12"/>
      <c r="CF161" s="12"/>
      <c r="CG161" s="12"/>
      <c r="CH161" s="12"/>
      <c r="CI161" s="12"/>
      <c r="CJ161" s="12"/>
      <c r="CK161" s="12"/>
      <c r="CL161" s="12"/>
      <c r="CM161" s="12"/>
      <c r="CN161" s="12"/>
      <c r="CO161" s="12"/>
      <c r="CP161" s="12"/>
      <c r="CQ161" s="12"/>
      <c r="CR161" s="12"/>
      <c r="CS161" s="12"/>
      <c r="CT161" s="12"/>
      <c r="CU161" s="12"/>
      <c r="CV161" s="12"/>
      <c r="CW161" s="12"/>
      <c r="CX161" s="12"/>
      <c r="CY161" s="12"/>
      <c r="CZ161" s="12"/>
      <c r="DA161" s="12"/>
      <c r="DB161" s="12"/>
      <c r="DC161" s="12"/>
    </row>
    <row r="162" spans="1:107" s="10" customFormat="1" ht="127.5">
      <c r="A162" s="7" t="s">
        <v>645</v>
      </c>
      <c r="B162" s="28" t="s">
        <v>351</v>
      </c>
      <c r="C162" s="6" t="s">
        <v>636</v>
      </c>
      <c r="D162" s="1" t="s">
        <v>271</v>
      </c>
      <c r="E162" s="2" t="s">
        <v>646</v>
      </c>
      <c r="F162" s="6" t="s">
        <v>647</v>
      </c>
      <c r="G162" s="2" t="s">
        <v>648</v>
      </c>
      <c r="H162" s="3" t="s">
        <v>35</v>
      </c>
      <c r="I162" s="1" t="s">
        <v>27</v>
      </c>
      <c r="J162" s="53">
        <v>0</v>
      </c>
      <c r="K162" s="48" t="s">
        <v>28</v>
      </c>
      <c r="L162" s="50"/>
      <c r="M162" s="37"/>
      <c r="N162" s="38" t="s">
        <v>423</v>
      </c>
      <c r="O162" s="38" t="s">
        <v>52</v>
      </c>
      <c r="P162" s="5"/>
      <c r="Q162" s="12"/>
      <c r="R162" s="12"/>
      <c r="S162" s="12"/>
      <c r="T162" s="12"/>
      <c r="U162" s="12"/>
      <c r="V162" s="12"/>
      <c r="W162" s="12"/>
      <c r="X162" s="12"/>
      <c r="Y162" s="12"/>
      <c r="Z162" s="12"/>
      <c r="AA162" s="12"/>
      <c r="AB162" s="12"/>
      <c r="AC162" s="12"/>
      <c r="AD162" s="12"/>
      <c r="AE162" s="12"/>
      <c r="AF162" s="12"/>
      <c r="AG162" s="12"/>
      <c r="AH162" s="12"/>
      <c r="AI162" s="12"/>
      <c r="AJ162" s="12"/>
      <c r="AK162" s="12"/>
      <c r="AL162" s="12"/>
      <c r="AM162" s="12"/>
      <c r="AN162" s="12"/>
      <c r="AO162" s="12"/>
      <c r="AP162" s="12"/>
      <c r="AQ162" s="12"/>
      <c r="AR162" s="12"/>
      <c r="AS162" s="12"/>
      <c r="AT162" s="12"/>
      <c r="AU162" s="12"/>
      <c r="AV162" s="12"/>
      <c r="AW162" s="12"/>
      <c r="AX162" s="12"/>
      <c r="AY162" s="12"/>
      <c r="AZ162" s="12"/>
      <c r="BA162" s="12"/>
      <c r="BB162" s="12"/>
      <c r="BC162" s="12"/>
      <c r="BD162" s="12"/>
      <c r="BE162" s="12"/>
      <c r="BF162" s="12"/>
      <c r="BG162" s="12"/>
      <c r="BH162" s="12"/>
      <c r="BI162" s="12"/>
      <c r="BJ162" s="12"/>
      <c r="BK162" s="12"/>
      <c r="BL162" s="12"/>
      <c r="BM162" s="12"/>
      <c r="BN162" s="12"/>
      <c r="BO162" s="12"/>
      <c r="BP162" s="12"/>
      <c r="BQ162" s="12"/>
      <c r="BR162" s="12"/>
      <c r="BS162" s="12"/>
      <c r="BT162" s="12"/>
      <c r="BU162" s="12"/>
      <c r="BV162" s="12"/>
      <c r="BW162" s="12"/>
      <c r="BX162" s="12"/>
      <c r="BY162" s="12"/>
      <c r="BZ162" s="12"/>
      <c r="CA162" s="12"/>
      <c r="CB162" s="12"/>
      <c r="CC162" s="12"/>
      <c r="CD162" s="12"/>
      <c r="CE162" s="12"/>
      <c r="CF162" s="12"/>
      <c r="CG162" s="12"/>
      <c r="CH162" s="12"/>
      <c r="CI162" s="12"/>
      <c r="CJ162" s="12"/>
      <c r="CK162" s="12"/>
      <c r="CL162" s="12"/>
      <c r="CM162" s="12"/>
      <c r="CN162" s="12"/>
      <c r="CO162" s="12"/>
      <c r="CP162" s="12"/>
      <c r="CQ162" s="12"/>
      <c r="CR162" s="12"/>
      <c r="CS162" s="12"/>
      <c r="CT162" s="12"/>
      <c r="CU162" s="12"/>
      <c r="CV162" s="12"/>
      <c r="CW162" s="12"/>
      <c r="CX162" s="12"/>
      <c r="CY162" s="12"/>
      <c r="CZ162" s="12"/>
      <c r="DA162" s="12"/>
      <c r="DB162" s="12"/>
      <c r="DC162" s="12"/>
    </row>
    <row r="163" spans="1:107" s="10" customFormat="1" ht="127.5">
      <c r="A163" s="7" t="s">
        <v>649</v>
      </c>
      <c r="B163" s="28" t="s">
        <v>351</v>
      </c>
      <c r="C163" s="6" t="s">
        <v>636</v>
      </c>
      <c r="D163" s="1" t="s">
        <v>271</v>
      </c>
      <c r="E163" s="2" t="s">
        <v>650</v>
      </c>
      <c r="F163" s="6" t="s">
        <v>651</v>
      </c>
      <c r="G163" s="2" t="s">
        <v>652</v>
      </c>
      <c r="H163" s="3" t="s">
        <v>35</v>
      </c>
      <c r="I163" s="1" t="s">
        <v>27</v>
      </c>
      <c r="J163" s="53">
        <v>0</v>
      </c>
      <c r="K163" s="48" t="s">
        <v>28</v>
      </c>
      <c r="L163" s="50"/>
      <c r="M163" s="37"/>
      <c r="N163" s="38" t="s">
        <v>423</v>
      </c>
      <c r="O163" s="38" t="s">
        <v>52</v>
      </c>
      <c r="P163" s="5"/>
      <c r="Q163" s="12"/>
      <c r="R163" s="12"/>
      <c r="S163" s="12"/>
      <c r="T163" s="12"/>
      <c r="U163" s="12"/>
      <c r="V163" s="12"/>
      <c r="W163" s="12"/>
      <c r="X163" s="12"/>
      <c r="Y163" s="12"/>
      <c r="Z163" s="12"/>
      <c r="AA163" s="12"/>
      <c r="AB163" s="12"/>
      <c r="AC163" s="12"/>
      <c r="AD163" s="12"/>
      <c r="AE163" s="12"/>
      <c r="AF163" s="12"/>
      <c r="AG163" s="12"/>
      <c r="AH163" s="12"/>
      <c r="AI163" s="12"/>
      <c r="AJ163" s="12"/>
      <c r="AK163" s="12"/>
      <c r="AL163" s="12"/>
      <c r="AM163" s="12"/>
      <c r="AN163" s="12"/>
      <c r="AO163" s="12"/>
      <c r="AP163" s="12"/>
      <c r="AQ163" s="12"/>
      <c r="AR163" s="12"/>
      <c r="AS163" s="12"/>
      <c r="AT163" s="12"/>
      <c r="AU163" s="12"/>
      <c r="AV163" s="12"/>
      <c r="AW163" s="12"/>
      <c r="AX163" s="12"/>
      <c r="AY163" s="12"/>
      <c r="AZ163" s="12"/>
      <c r="BA163" s="12"/>
      <c r="BB163" s="12"/>
      <c r="BC163" s="12"/>
      <c r="BD163" s="12"/>
      <c r="BE163" s="12"/>
      <c r="BF163" s="12"/>
      <c r="BG163" s="12"/>
      <c r="BH163" s="12"/>
      <c r="BI163" s="12"/>
      <c r="BJ163" s="12"/>
      <c r="BK163" s="12"/>
      <c r="BL163" s="12"/>
      <c r="BM163" s="12"/>
      <c r="BN163" s="12"/>
      <c r="BO163" s="12"/>
      <c r="BP163" s="12"/>
      <c r="BQ163" s="12"/>
      <c r="BR163" s="12"/>
      <c r="BS163" s="12"/>
      <c r="BT163" s="12"/>
      <c r="BU163" s="12"/>
      <c r="BV163" s="12"/>
      <c r="BW163" s="12"/>
      <c r="BX163" s="12"/>
      <c r="BY163" s="12"/>
      <c r="BZ163" s="12"/>
      <c r="CA163" s="12"/>
      <c r="CB163" s="12"/>
      <c r="CC163" s="12"/>
      <c r="CD163" s="12"/>
      <c r="CE163" s="12"/>
      <c r="CF163" s="12"/>
      <c r="CG163" s="12"/>
      <c r="CH163" s="12"/>
      <c r="CI163" s="12"/>
      <c r="CJ163" s="12"/>
      <c r="CK163" s="12"/>
      <c r="CL163" s="12"/>
      <c r="CM163" s="12"/>
      <c r="CN163" s="12"/>
      <c r="CO163" s="12"/>
      <c r="CP163" s="12"/>
      <c r="CQ163" s="12"/>
      <c r="CR163" s="12"/>
      <c r="CS163" s="12"/>
      <c r="CT163" s="12"/>
      <c r="CU163" s="12"/>
      <c r="CV163" s="12"/>
      <c r="CW163" s="12"/>
      <c r="CX163" s="12"/>
      <c r="CY163" s="12"/>
      <c r="CZ163" s="12"/>
      <c r="DA163" s="12"/>
      <c r="DB163" s="12"/>
      <c r="DC163" s="12"/>
    </row>
    <row r="164" spans="1:107" s="10" customFormat="1" ht="114.75">
      <c r="A164" s="7" t="s">
        <v>653</v>
      </c>
      <c r="B164" s="28" t="s">
        <v>351</v>
      </c>
      <c r="C164" s="6" t="s">
        <v>636</v>
      </c>
      <c r="D164" s="1" t="s">
        <v>271</v>
      </c>
      <c r="E164" s="2" t="s">
        <v>654</v>
      </c>
      <c r="F164" s="6" t="s">
        <v>655</v>
      </c>
      <c r="G164" s="2" t="s">
        <v>656</v>
      </c>
      <c r="H164" s="3" t="s">
        <v>35</v>
      </c>
      <c r="I164" s="1" t="s">
        <v>27</v>
      </c>
      <c r="J164" s="53">
        <v>55</v>
      </c>
      <c r="K164" s="48" t="s">
        <v>28</v>
      </c>
      <c r="L164" s="50"/>
      <c r="M164" s="37"/>
      <c r="N164" s="38" t="s">
        <v>423</v>
      </c>
      <c r="O164" s="38" t="s">
        <v>52</v>
      </c>
      <c r="P164" s="5"/>
      <c r="Q164" s="12"/>
      <c r="R164" s="12"/>
      <c r="S164" s="12"/>
      <c r="T164" s="12"/>
      <c r="U164" s="12"/>
      <c r="V164" s="12"/>
      <c r="W164" s="12"/>
      <c r="X164" s="12"/>
      <c r="Y164" s="12"/>
      <c r="Z164" s="12"/>
      <c r="AA164" s="12"/>
      <c r="AB164" s="12"/>
      <c r="AC164" s="12"/>
      <c r="AD164" s="12"/>
      <c r="AE164" s="12"/>
      <c r="AF164" s="12"/>
      <c r="AG164" s="12"/>
      <c r="AH164" s="12"/>
      <c r="AI164" s="12"/>
      <c r="AJ164" s="12"/>
      <c r="AK164" s="12"/>
      <c r="AL164" s="12"/>
      <c r="AM164" s="12"/>
      <c r="AN164" s="12"/>
      <c r="AO164" s="12"/>
      <c r="AP164" s="12"/>
      <c r="AQ164" s="12"/>
      <c r="AR164" s="12"/>
      <c r="AS164" s="12"/>
      <c r="AT164" s="12"/>
      <c r="AU164" s="12"/>
      <c r="AV164" s="12"/>
      <c r="AW164" s="12"/>
      <c r="AX164" s="12"/>
      <c r="AY164" s="12"/>
      <c r="AZ164" s="12"/>
      <c r="BA164" s="12"/>
      <c r="BB164" s="12"/>
      <c r="BC164" s="12"/>
      <c r="BD164" s="12"/>
      <c r="BE164" s="12"/>
      <c r="BF164" s="12"/>
      <c r="BG164" s="12"/>
      <c r="BH164" s="12"/>
      <c r="BI164" s="12"/>
      <c r="BJ164" s="12"/>
      <c r="BK164" s="12"/>
      <c r="BL164" s="12"/>
      <c r="BM164" s="12"/>
      <c r="BN164" s="12"/>
      <c r="BO164" s="12"/>
      <c r="BP164" s="12"/>
      <c r="BQ164" s="12"/>
      <c r="BR164" s="12"/>
      <c r="BS164" s="12"/>
      <c r="BT164" s="12"/>
      <c r="BU164" s="12"/>
      <c r="BV164" s="12"/>
      <c r="BW164" s="12"/>
      <c r="BX164" s="12"/>
      <c r="BY164" s="12"/>
      <c r="BZ164" s="12"/>
      <c r="CA164" s="12"/>
      <c r="CB164" s="12"/>
      <c r="CC164" s="12"/>
      <c r="CD164" s="12"/>
      <c r="CE164" s="12"/>
      <c r="CF164" s="12"/>
      <c r="CG164" s="12"/>
      <c r="CH164" s="12"/>
      <c r="CI164" s="12"/>
      <c r="CJ164" s="12"/>
      <c r="CK164" s="12"/>
      <c r="CL164" s="12"/>
      <c r="CM164" s="12"/>
      <c r="CN164" s="12"/>
      <c r="CO164" s="12"/>
      <c r="CP164" s="12"/>
      <c r="CQ164" s="12"/>
      <c r="CR164" s="12"/>
      <c r="CS164" s="12"/>
      <c r="CT164" s="12"/>
      <c r="CU164" s="12"/>
      <c r="CV164" s="12"/>
      <c r="CW164" s="12"/>
      <c r="CX164" s="12"/>
      <c r="CY164" s="12"/>
      <c r="CZ164" s="12"/>
      <c r="DA164" s="12"/>
      <c r="DB164" s="12"/>
      <c r="DC164" s="12"/>
    </row>
    <row r="165" spans="1:107" s="10" customFormat="1" ht="114.75">
      <c r="A165" s="7" t="s">
        <v>657</v>
      </c>
      <c r="B165" s="28" t="s">
        <v>351</v>
      </c>
      <c r="C165" s="6" t="s">
        <v>636</v>
      </c>
      <c r="D165" s="1" t="s">
        <v>271</v>
      </c>
      <c r="E165" s="2" t="s">
        <v>658</v>
      </c>
      <c r="F165" s="6" t="s">
        <v>659</v>
      </c>
      <c r="G165" s="2" t="s">
        <v>660</v>
      </c>
      <c r="H165" s="3" t="s">
        <v>35</v>
      </c>
      <c r="I165" s="1" t="s">
        <v>27</v>
      </c>
      <c r="J165" s="53">
        <v>0</v>
      </c>
      <c r="K165" s="48" t="s">
        <v>28</v>
      </c>
      <c r="L165" s="50"/>
      <c r="M165" s="37"/>
      <c r="N165" s="38" t="s">
        <v>423</v>
      </c>
      <c r="O165" s="38" t="s">
        <v>52</v>
      </c>
      <c r="P165" s="5"/>
      <c r="Q165" s="12"/>
      <c r="R165" s="12"/>
      <c r="S165" s="12"/>
      <c r="T165" s="12"/>
      <c r="U165" s="12"/>
      <c r="V165" s="12"/>
      <c r="W165" s="12"/>
      <c r="X165" s="12"/>
      <c r="Y165" s="12"/>
      <c r="Z165" s="12"/>
      <c r="AA165" s="12"/>
      <c r="AB165" s="12"/>
      <c r="AC165" s="12"/>
      <c r="AD165" s="12"/>
      <c r="AE165" s="12"/>
      <c r="AF165" s="12"/>
      <c r="AG165" s="12"/>
      <c r="AH165" s="12"/>
      <c r="AI165" s="12"/>
      <c r="AJ165" s="12"/>
      <c r="AK165" s="12"/>
      <c r="AL165" s="12"/>
      <c r="AM165" s="12"/>
      <c r="AN165" s="12"/>
      <c r="AO165" s="12"/>
      <c r="AP165" s="12"/>
      <c r="AQ165" s="12"/>
      <c r="AR165" s="12"/>
      <c r="AS165" s="12"/>
      <c r="AT165" s="12"/>
      <c r="AU165" s="12"/>
      <c r="AV165" s="12"/>
      <c r="AW165" s="12"/>
      <c r="AX165" s="12"/>
      <c r="AY165" s="12"/>
      <c r="AZ165" s="12"/>
      <c r="BA165" s="12"/>
      <c r="BB165" s="12"/>
      <c r="BC165" s="12"/>
      <c r="BD165" s="12"/>
      <c r="BE165" s="12"/>
      <c r="BF165" s="12"/>
      <c r="BG165" s="12"/>
      <c r="BH165" s="12"/>
      <c r="BI165" s="12"/>
      <c r="BJ165" s="12"/>
      <c r="BK165" s="12"/>
      <c r="BL165" s="12"/>
      <c r="BM165" s="12"/>
      <c r="BN165" s="12"/>
      <c r="BO165" s="12"/>
      <c r="BP165" s="12"/>
      <c r="BQ165" s="12"/>
      <c r="BR165" s="12"/>
      <c r="BS165" s="12"/>
      <c r="BT165" s="12"/>
      <c r="BU165" s="12"/>
      <c r="BV165" s="12"/>
      <c r="BW165" s="12"/>
      <c r="BX165" s="12"/>
      <c r="BY165" s="12"/>
      <c r="BZ165" s="12"/>
      <c r="CA165" s="12"/>
      <c r="CB165" s="12"/>
      <c r="CC165" s="12"/>
      <c r="CD165" s="12"/>
      <c r="CE165" s="12"/>
      <c r="CF165" s="12"/>
      <c r="CG165" s="12"/>
      <c r="CH165" s="12"/>
      <c r="CI165" s="12"/>
      <c r="CJ165" s="12"/>
      <c r="CK165" s="12"/>
      <c r="CL165" s="12"/>
      <c r="CM165" s="12"/>
      <c r="CN165" s="12"/>
      <c r="CO165" s="12"/>
      <c r="CP165" s="12"/>
      <c r="CQ165" s="12"/>
      <c r="CR165" s="12"/>
      <c r="CS165" s="12"/>
      <c r="CT165" s="12"/>
      <c r="CU165" s="12"/>
      <c r="CV165" s="12"/>
      <c r="CW165" s="12"/>
      <c r="CX165" s="12"/>
      <c r="CY165" s="12"/>
      <c r="CZ165" s="12"/>
      <c r="DA165" s="12"/>
      <c r="DB165" s="12"/>
      <c r="DC165" s="12"/>
    </row>
    <row r="166" spans="1:107" s="10" customFormat="1" ht="114.75">
      <c r="A166" s="7" t="s">
        <v>661</v>
      </c>
      <c r="B166" s="28" t="s">
        <v>351</v>
      </c>
      <c r="C166" s="6" t="s">
        <v>636</v>
      </c>
      <c r="D166" s="1" t="s">
        <v>271</v>
      </c>
      <c r="E166" s="2" t="s">
        <v>662</v>
      </c>
      <c r="F166" s="2" t="s">
        <v>663</v>
      </c>
      <c r="G166" s="2" t="s">
        <v>664</v>
      </c>
      <c r="H166" s="3" t="s">
        <v>35</v>
      </c>
      <c r="I166" s="1" t="s">
        <v>27</v>
      </c>
      <c r="J166" s="53">
        <v>0</v>
      </c>
      <c r="K166" s="48" t="s">
        <v>28</v>
      </c>
      <c r="L166" s="50"/>
      <c r="M166" s="37"/>
      <c r="N166" s="38" t="s">
        <v>423</v>
      </c>
      <c r="O166" s="38" t="s">
        <v>52</v>
      </c>
      <c r="P166" s="5"/>
      <c r="Q166" s="12"/>
      <c r="R166" s="12"/>
      <c r="S166" s="12"/>
      <c r="T166" s="12"/>
      <c r="U166" s="12"/>
      <c r="V166" s="12"/>
      <c r="W166" s="12"/>
      <c r="X166" s="12"/>
      <c r="Y166" s="12"/>
      <c r="Z166" s="12"/>
      <c r="AA166" s="12"/>
      <c r="AB166" s="12"/>
      <c r="AC166" s="12"/>
      <c r="AD166" s="12"/>
      <c r="AE166" s="12"/>
      <c r="AF166" s="12"/>
      <c r="AG166" s="12"/>
      <c r="AH166" s="12"/>
      <c r="AI166" s="12"/>
      <c r="AJ166" s="12"/>
      <c r="AK166" s="12"/>
      <c r="AL166" s="12"/>
      <c r="AM166" s="12"/>
      <c r="AN166" s="12"/>
      <c r="AO166" s="12"/>
      <c r="AP166" s="12"/>
      <c r="AQ166" s="12"/>
      <c r="AR166" s="12"/>
      <c r="AS166" s="12"/>
      <c r="AT166" s="12"/>
      <c r="AU166" s="12"/>
      <c r="AV166" s="12"/>
      <c r="AW166" s="12"/>
      <c r="AX166" s="12"/>
      <c r="AY166" s="12"/>
      <c r="AZ166" s="12"/>
      <c r="BA166" s="12"/>
      <c r="BB166" s="12"/>
      <c r="BC166" s="12"/>
      <c r="BD166" s="12"/>
      <c r="BE166" s="12"/>
      <c r="BF166" s="12"/>
      <c r="BG166" s="12"/>
      <c r="BH166" s="12"/>
      <c r="BI166" s="12"/>
      <c r="BJ166" s="12"/>
      <c r="BK166" s="12"/>
      <c r="BL166" s="12"/>
      <c r="BM166" s="12"/>
      <c r="BN166" s="12"/>
      <c r="BO166" s="12"/>
      <c r="BP166" s="12"/>
      <c r="BQ166" s="12"/>
      <c r="BR166" s="12"/>
      <c r="BS166" s="12"/>
      <c r="BT166" s="12"/>
      <c r="BU166" s="12"/>
      <c r="BV166" s="12"/>
      <c r="BW166" s="12"/>
      <c r="BX166" s="12"/>
      <c r="BY166" s="12"/>
      <c r="BZ166" s="12"/>
      <c r="CA166" s="12"/>
      <c r="CB166" s="12"/>
      <c r="CC166" s="12"/>
      <c r="CD166" s="12"/>
      <c r="CE166" s="12"/>
      <c r="CF166" s="12"/>
      <c r="CG166" s="12"/>
      <c r="CH166" s="12"/>
      <c r="CI166" s="12"/>
      <c r="CJ166" s="12"/>
      <c r="CK166" s="12"/>
      <c r="CL166" s="12"/>
      <c r="CM166" s="12"/>
      <c r="CN166" s="12"/>
      <c r="CO166" s="12"/>
      <c r="CP166" s="12"/>
      <c r="CQ166" s="12"/>
      <c r="CR166" s="12"/>
      <c r="CS166" s="12"/>
      <c r="CT166" s="12"/>
      <c r="CU166" s="12"/>
      <c r="CV166" s="12"/>
      <c r="CW166" s="12"/>
      <c r="CX166" s="12"/>
      <c r="CY166" s="12"/>
      <c r="CZ166" s="12"/>
      <c r="DA166" s="12"/>
      <c r="DB166" s="12"/>
      <c r="DC166" s="12"/>
    </row>
    <row r="167" spans="1:107" s="32" customFormat="1" ht="89.25">
      <c r="A167" s="7" t="s">
        <v>665</v>
      </c>
      <c r="B167" s="28" t="s">
        <v>351</v>
      </c>
      <c r="C167" s="2" t="s">
        <v>666</v>
      </c>
      <c r="D167" s="1" t="s">
        <v>341</v>
      </c>
      <c r="E167" s="2" t="s">
        <v>667</v>
      </c>
      <c r="F167" s="2" t="s">
        <v>668</v>
      </c>
      <c r="G167" s="2" t="s">
        <v>669</v>
      </c>
      <c r="H167" s="52" t="s">
        <v>50</v>
      </c>
      <c r="I167" s="1" t="s">
        <v>27</v>
      </c>
      <c r="J167" s="53">
        <v>1</v>
      </c>
      <c r="K167" s="48" t="s">
        <v>28</v>
      </c>
      <c r="L167" s="50"/>
      <c r="M167" s="37" t="s">
        <v>670</v>
      </c>
      <c r="N167" s="37" t="s">
        <v>52</v>
      </c>
      <c r="O167" s="38" t="s">
        <v>52</v>
      </c>
      <c r="P167" s="5"/>
      <c r="Q167" s="12"/>
    </row>
    <row r="168" spans="1:107" ht="76.5">
      <c r="A168" s="7" t="s">
        <v>671</v>
      </c>
      <c r="B168" s="28" t="s">
        <v>351</v>
      </c>
      <c r="C168" s="2" t="s">
        <v>666</v>
      </c>
      <c r="D168" s="1" t="s">
        <v>341</v>
      </c>
      <c r="E168" s="2" t="s">
        <v>672</v>
      </c>
      <c r="F168" s="2" t="s">
        <v>673</v>
      </c>
      <c r="G168" s="2" t="s">
        <v>674</v>
      </c>
      <c r="H168" s="7" t="s">
        <v>35</v>
      </c>
      <c r="I168" s="1" t="s">
        <v>27</v>
      </c>
      <c r="J168" s="53">
        <v>1</v>
      </c>
      <c r="K168" s="48" t="s">
        <v>28</v>
      </c>
      <c r="L168" s="50"/>
      <c r="M168" s="37" t="s">
        <v>670</v>
      </c>
      <c r="N168" s="37" t="s">
        <v>52</v>
      </c>
      <c r="O168" s="38" t="s">
        <v>52</v>
      </c>
      <c r="P168" s="5"/>
    </row>
    <row r="169" spans="1:107" ht="63.75">
      <c r="A169" s="7" t="s">
        <v>675</v>
      </c>
      <c r="B169" s="28" t="s">
        <v>351</v>
      </c>
      <c r="C169" s="2" t="s">
        <v>666</v>
      </c>
      <c r="D169" s="1" t="s">
        <v>341</v>
      </c>
      <c r="E169" s="2" t="s">
        <v>676</v>
      </c>
      <c r="F169" s="2" t="s">
        <v>677</v>
      </c>
      <c r="G169" s="2" t="s">
        <v>678</v>
      </c>
      <c r="H169" s="7" t="s">
        <v>35</v>
      </c>
      <c r="I169" s="1" t="s">
        <v>27</v>
      </c>
      <c r="J169" s="53">
        <v>1</v>
      </c>
      <c r="K169" s="48" t="s">
        <v>28</v>
      </c>
      <c r="L169" s="50"/>
      <c r="M169" s="37" t="s">
        <v>670</v>
      </c>
      <c r="N169" s="37" t="s">
        <v>52</v>
      </c>
      <c r="O169" s="38" t="s">
        <v>52</v>
      </c>
      <c r="P169" s="5"/>
    </row>
    <row r="170" spans="1:107" ht="52.5" customHeight="1">
      <c r="A170" s="7" t="s">
        <v>679</v>
      </c>
      <c r="B170" s="28" t="s">
        <v>351</v>
      </c>
      <c r="C170" s="2" t="s">
        <v>680</v>
      </c>
      <c r="D170" s="1" t="s">
        <v>341</v>
      </c>
      <c r="E170" s="2" t="s">
        <v>681</v>
      </c>
      <c r="F170" s="2" t="s">
        <v>682</v>
      </c>
      <c r="G170" s="2" t="s">
        <v>683</v>
      </c>
      <c r="H170" s="7" t="s">
        <v>35</v>
      </c>
      <c r="I170" s="1" t="s">
        <v>27</v>
      </c>
      <c r="J170" s="55">
        <f>SUM(J171:J172)</f>
        <v>2</v>
      </c>
      <c r="K170" s="7" t="s">
        <v>28</v>
      </c>
      <c r="L170" s="11" t="s">
        <v>170</v>
      </c>
      <c r="M170" s="38" t="s">
        <v>684</v>
      </c>
      <c r="N170" s="37" t="s">
        <v>52</v>
      </c>
      <c r="O170" s="38" t="s">
        <v>52</v>
      </c>
      <c r="P170" s="5"/>
    </row>
    <row r="171" spans="1:107" s="10" customFormat="1" ht="127.5">
      <c r="A171" s="7" t="s">
        <v>685</v>
      </c>
      <c r="B171" s="28" t="s">
        <v>351</v>
      </c>
      <c r="C171" s="6" t="s">
        <v>686</v>
      </c>
      <c r="D171" s="1" t="s">
        <v>341</v>
      </c>
      <c r="E171" s="2" t="s">
        <v>687</v>
      </c>
      <c r="F171" s="6" t="s">
        <v>688</v>
      </c>
      <c r="G171" s="2" t="s">
        <v>689</v>
      </c>
      <c r="H171" s="3" t="s">
        <v>35</v>
      </c>
      <c r="I171" s="1" t="s">
        <v>27</v>
      </c>
      <c r="J171" s="53">
        <v>1</v>
      </c>
      <c r="K171" s="48" t="s">
        <v>28</v>
      </c>
      <c r="L171" s="50"/>
      <c r="M171" s="37" t="s">
        <v>690</v>
      </c>
      <c r="N171" s="37" t="s">
        <v>52</v>
      </c>
      <c r="O171" s="38" t="s">
        <v>52</v>
      </c>
      <c r="P171" s="5"/>
      <c r="Q171" s="12"/>
      <c r="R171" s="12"/>
      <c r="S171" s="12"/>
      <c r="T171" s="12"/>
      <c r="U171" s="12"/>
      <c r="V171" s="12"/>
      <c r="W171" s="12"/>
      <c r="X171" s="12"/>
      <c r="Y171" s="12"/>
      <c r="Z171" s="12"/>
      <c r="AA171" s="12"/>
      <c r="AB171" s="12"/>
      <c r="AC171" s="12"/>
      <c r="AD171" s="12"/>
      <c r="AE171" s="12"/>
      <c r="AF171" s="12"/>
      <c r="AG171" s="12"/>
      <c r="AH171" s="12"/>
      <c r="AI171" s="12"/>
      <c r="AJ171" s="12"/>
      <c r="AK171" s="12"/>
      <c r="AL171" s="12"/>
      <c r="AM171" s="12"/>
      <c r="AN171" s="12"/>
      <c r="AO171" s="12"/>
      <c r="AP171" s="12"/>
      <c r="AQ171" s="12"/>
      <c r="AR171" s="12"/>
      <c r="AS171" s="12"/>
      <c r="AT171" s="12"/>
      <c r="AU171" s="12"/>
      <c r="AV171" s="12"/>
      <c r="AW171" s="12"/>
      <c r="AX171" s="12"/>
      <c r="AY171" s="12"/>
      <c r="AZ171" s="12"/>
      <c r="BA171" s="12"/>
      <c r="BB171" s="12"/>
      <c r="BC171" s="12"/>
      <c r="BD171" s="12"/>
      <c r="BE171" s="12"/>
      <c r="BF171" s="12"/>
      <c r="BG171" s="12"/>
      <c r="BH171" s="12"/>
      <c r="BI171" s="12"/>
      <c r="BJ171" s="12"/>
      <c r="BK171" s="12"/>
      <c r="BL171" s="12"/>
      <c r="BM171" s="12"/>
      <c r="BN171" s="12"/>
      <c r="BO171" s="12"/>
      <c r="BP171" s="12"/>
      <c r="BQ171" s="12"/>
      <c r="BR171" s="12"/>
      <c r="BS171" s="12"/>
      <c r="BT171" s="12"/>
      <c r="BU171" s="12"/>
      <c r="BV171" s="12"/>
      <c r="BW171" s="12"/>
      <c r="BX171" s="12"/>
      <c r="BY171" s="12"/>
      <c r="BZ171" s="12"/>
      <c r="CA171" s="12"/>
      <c r="CB171" s="12"/>
      <c r="CC171" s="12"/>
      <c r="CD171" s="12"/>
      <c r="CE171" s="12"/>
      <c r="CF171" s="12"/>
      <c r="CG171" s="12"/>
      <c r="CH171" s="12"/>
      <c r="CI171" s="12"/>
      <c r="CJ171" s="12"/>
      <c r="CK171" s="12"/>
      <c r="CL171" s="12"/>
      <c r="CM171" s="12"/>
      <c r="CN171" s="12"/>
      <c r="CO171" s="12"/>
      <c r="CP171" s="12"/>
      <c r="CQ171" s="12"/>
      <c r="CR171" s="12"/>
      <c r="CS171" s="12"/>
      <c r="CT171" s="12"/>
      <c r="CU171" s="12"/>
      <c r="CV171" s="12"/>
      <c r="CW171" s="12"/>
      <c r="CX171" s="12"/>
      <c r="CY171" s="12"/>
      <c r="CZ171" s="12"/>
      <c r="DA171" s="12"/>
      <c r="DB171" s="12"/>
      <c r="DC171" s="12"/>
    </row>
    <row r="172" spans="1:107" s="10" customFormat="1" ht="165.75">
      <c r="A172" s="7" t="s">
        <v>691</v>
      </c>
      <c r="B172" s="28" t="s">
        <v>351</v>
      </c>
      <c r="C172" s="6" t="s">
        <v>692</v>
      </c>
      <c r="D172" s="1" t="s">
        <v>341</v>
      </c>
      <c r="E172" s="2" t="s">
        <v>693</v>
      </c>
      <c r="F172" s="6" t="s">
        <v>694</v>
      </c>
      <c r="G172" s="2" t="s">
        <v>695</v>
      </c>
      <c r="H172" s="3" t="s">
        <v>35</v>
      </c>
      <c r="I172" s="1" t="s">
        <v>27</v>
      </c>
      <c r="J172" s="54">
        <f>SUM(J173:J175)</f>
        <v>1</v>
      </c>
      <c r="K172" s="7" t="s">
        <v>28</v>
      </c>
      <c r="L172" s="11" t="s">
        <v>170</v>
      </c>
      <c r="M172" s="37" t="s">
        <v>696</v>
      </c>
      <c r="N172" s="37" t="s">
        <v>52</v>
      </c>
      <c r="O172" s="38" t="s">
        <v>52</v>
      </c>
      <c r="P172" s="5"/>
      <c r="Q172" s="12"/>
      <c r="R172" s="12"/>
      <c r="S172" s="12"/>
      <c r="T172" s="12"/>
      <c r="U172" s="12"/>
      <c r="V172" s="12"/>
      <c r="W172" s="12"/>
      <c r="X172" s="12"/>
      <c r="Y172" s="12"/>
      <c r="Z172" s="12"/>
      <c r="AA172" s="12"/>
      <c r="AB172" s="12"/>
      <c r="AC172" s="12"/>
      <c r="AD172" s="12"/>
      <c r="AE172" s="12"/>
      <c r="AF172" s="12"/>
      <c r="AG172" s="12"/>
      <c r="AH172" s="12"/>
      <c r="AI172" s="12"/>
      <c r="AJ172" s="12"/>
      <c r="AK172" s="12"/>
      <c r="AL172" s="12"/>
      <c r="AM172" s="12"/>
      <c r="AN172" s="12"/>
      <c r="AO172" s="12"/>
      <c r="AP172" s="12"/>
      <c r="AQ172" s="12"/>
      <c r="AR172" s="12"/>
      <c r="AS172" s="12"/>
      <c r="AT172" s="12"/>
      <c r="AU172" s="12"/>
      <c r="AV172" s="12"/>
      <c r="AW172" s="12"/>
      <c r="AX172" s="12"/>
      <c r="AY172" s="12"/>
      <c r="AZ172" s="12"/>
      <c r="BA172" s="12"/>
      <c r="BB172" s="12"/>
      <c r="BC172" s="12"/>
      <c r="BD172" s="12"/>
      <c r="BE172" s="12"/>
      <c r="BF172" s="12"/>
      <c r="BG172" s="12"/>
      <c r="BH172" s="12"/>
      <c r="BI172" s="12"/>
      <c r="BJ172" s="12"/>
      <c r="BK172" s="12"/>
      <c r="BL172" s="12"/>
      <c r="BM172" s="12"/>
      <c r="BN172" s="12"/>
      <c r="BO172" s="12"/>
      <c r="BP172" s="12"/>
      <c r="BQ172" s="12"/>
      <c r="BR172" s="12"/>
      <c r="BS172" s="12"/>
      <c r="BT172" s="12"/>
      <c r="BU172" s="12"/>
      <c r="BV172" s="12"/>
      <c r="BW172" s="12"/>
      <c r="BX172" s="12"/>
      <c r="BY172" s="12"/>
      <c r="BZ172" s="12"/>
      <c r="CA172" s="12"/>
      <c r="CB172" s="12"/>
      <c r="CC172" s="12"/>
      <c r="CD172" s="12"/>
      <c r="CE172" s="12"/>
      <c r="CF172" s="12"/>
      <c r="CG172" s="12"/>
      <c r="CH172" s="12"/>
      <c r="CI172" s="12"/>
      <c r="CJ172" s="12"/>
      <c r="CK172" s="12"/>
      <c r="CL172" s="12"/>
      <c r="CM172" s="12"/>
      <c r="CN172" s="12"/>
      <c r="CO172" s="12"/>
      <c r="CP172" s="12"/>
      <c r="CQ172" s="12"/>
      <c r="CR172" s="12"/>
      <c r="CS172" s="12"/>
      <c r="CT172" s="12"/>
      <c r="CU172" s="12"/>
      <c r="CV172" s="12"/>
      <c r="CW172" s="12"/>
      <c r="CX172" s="12"/>
      <c r="CY172" s="12"/>
      <c r="CZ172" s="12"/>
      <c r="DA172" s="12"/>
      <c r="DB172" s="12"/>
      <c r="DC172" s="12"/>
    </row>
    <row r="173" spans="1:107" s="10" customFormat="1" ht="127.5">
      <c r="A173" s="7" t="s">
        <v>697</v>
      </c>
      <c r="B173" s="28" t="s">
        <v>351</v>
      </c>
      <c r="C173" s="6" t="s">
        <v>692</v>
      </c>
      <c r="D173" s="1" t="s">
        <v>271</v>
      </c>
      <c r="E173" s="2" t="s">
        <v>698</v>
      </c>
      <c r="F173" s="6" t="s">
        <v>699</v>
      </c>
      <c r="G173" s="2" t="s">
        <v>700</v>
      </c>
      <c r="H173" s="3" t="s">
        <v>35</v>
      </c>
      <c r="I173" s="1" t="s">
        <v>27</v>
      </c>
      <c r="J173" s="53">
        <v>1</v>
      </c>
      <c r="K173" s="48" t="s">
        <v>28</v>
      </c>
      <c r="L173" s="50"/>
      <c r="M173" s="37"/>
      <c r="N173" s="38" t="s">
        <v>423</v>
      </c>
      <c r="O173" s="38" t="s">
        <v>52</v>
      </c>
      <c r="P173" s="5"/>
      <c r="Q173" s="12"/>
      <c r="R173" s="12"/>
      <c r="S173" s="12"/>
      <c r="T173" s="12"/>
      <c r="U173" s="12"/>
      <c r="V173" s="12"/>
      <c r="W173" s="12"/>
      <c r="X173" s="12"/>
      <c r="Y173" s="12"/>
      <c r="Z173" s="12"/>
      <c r="AA173" s="12"/>
      <c r="AB173" s="12"/>
      <c r="AC173" s="12"/>
      <c r="AD173" s="12"/>
      <c r="AE173" s="12"/>
      <c r="AF173" s="12"/>
      <c r="AG173" s="12"/>
      <c r="AH173" s="12"/>
      <c r="AI173" s="12"/>
      <c r="AJ173" s="12"/>
      <c r="AK173" s="12"/>
      <c r="AL173" s="12"/>
      <c r="AM173" s="12"/>
      <c r="AN173" s="12"/>
      <c r="AO173" s="12"/>
      <c r="AP173" s="12"/>
      <c r="AQ173" s="12"/>
      <c r="AR173" s="12"/>
      <c r="AS173" s="12"/>
      <c r="AT173" s="12"/>
      <c r="AU173" s="12"/>
      <c r="AV173" s="12"/>
      <c r="AW173" s="12"/>
      <c r="AX173" s="12"/>
      <c r="AY173" s="12"/>
      <c r="AZ173" s="12"/>
      <c r="BA173" s="12"/>
      <c r="BB173" s="12"/>
      <c r="BC173" s="12"/>
      <c r="BD173" s="12"/>
      <c r="BE173" s="12"/>
      <c r="BF173" s="12"/>
      <c r="BG173" s="12"/>
      <c r="BH173" s="12"/>
      <c r="BI173" s="12"/>
      <c r="BJ173" s="12"/>
      <c r="BK173" s="12"/>
      <c r="BL173" s="12"/>
      <c r="BM173" s="12"/>
      <c r="BN173" s="12"/>
      <c r="BO173" s="12"/>
      <c r="BP173" s="12"/>
      <c r="BQ173" s="12"/>
      <c r="BR173" s="12"/>
      <c r="BS173" s="12"/>
      <c r="BT173" s="12"/>
      <c r="BU173" s="12"/>
      <c r="BV173" s="12"/>
      <c r="BW173" s="12"/>
      <c r="BX173" s="12"/>
      <c r="BY173" s="12"/>
      <c r="BZ173" s="12"/>
      <c r="CA173" s="12"/>
      <c r="CB173" s="12"/>
      <c r="CC173" s="12"/>
      <c r="CD173" s="12"/>
      <c r="CE173" s="12"/>
      <c r="CF173" s="12"/>
      <c r="CG173" s="12"/>
      <c r="CH173" s="12"/>
      <c r="CI173" s="12"/>
      <c r="CJ173" s="12"/>
      <c r="CK173" s="12"/>
      <c r="CL173" s="12"/>
      <c r="CM173" s="12"/>
      <c r="CN173" s="12"/>
      <c r="CO173" s="12"/>
      <c r="CP173" s="12"/>
      <c r="CQ173" s="12"/>
      <c r="CR173" s="12"/>
      <c r="CS173" s="12"/>
      <c r="CT173" s="12"/>
      <c r="CU173" s="12"/>
      <c r="CV173" s="12"/>
      <c r="CW173" s="12"/>
      <c r="CX173" s="12"/>
      <c r="CY173" s="12"/>
      <c r="CZ173" s="12"/>
      <c r="DA173" s="12"/>
      <c r="DB173" s="12"/>
      <c r="DC173" s="12"/>
    </row>
    <row r="174" spans="1:107" s="10" customFormat="1" ht="127.5">
      <c r="A174" s="7" t="s">
        <v>701</v>
      </c>
      <c r="B174" s="28" t="s">
        <v>351</v>
      </c>
      <c r="C174" s="6" t="s">
        <v>692</v>
      </c>
      <c r="D174" s="1" t="s">
        <v>341</v>
      </c>
      <c r="E174" s="2" t="s">
        <v>702</v>
      </c>
      <c r="F174" s="6" t="s">
        <v>703</v>
      </c>
      <c r="G174" s="2" t="s">
        <v>704</v>
      </c>
      <c r="H174" s="3" t="s">
        <v>35</v>
      </c>
      <c r="I174" s="1" t="s">
        <v>27</v>
      </c>
      <c r="J174" s="53">
        <v>0</v>
      </c>
      <c r="K174" s="48" t="s">
        <v>28</v>
      </c>
      <c r="L174" s="50"/>
      <c r="M174" s="37"/>
      <c r="N174" s="38" t="s">
        <v>423</v>
      </c>
      <c r="O174" s="38" t="s">
        <v>52</v>
      </c>
      <c r="P174" s="5"/>
      <c r="Q174" s="12"/>
      <c r="R174" s="12"/>
      <c r="S174" s="12"/>
      <c r="T174" s="12"/>
      <c r="U174" s="12"/>
      <c r="V174" s="12"/>
      <c r="W174" s="12"/>
      <c r="X174" s="12"/>
      <c r="Y174" s="12"/>
      <c r="Z174" s="12"/>
      <c r="AA174" s="12"/>
      <c r="AB174" s="12"/>
      <c r="AC174" s="12"/>
      <c r="AD174" s="12"/>
      <c r="AE174" s="12"/>
      <c r="AF174" s="12"/>
      <c r="AG174" s="12"/>
      <c r="AH174" s="12"/>
      <c r="AI174" s="12"/>
      <c r="AJ174" s="12"/>
      <c r="AK174" s="12"/>
      <c r="AL174" s="12"/>
      <c r="AM174" s="12"/>
      <c r="AN174" s="12"/>
      <c r="AO174" s="12"/>
      <c r="AP174" s="12"/>
      <c r="AQ174" s="12"/>
      <c r="AR174" s="12"/>
      <c r="AS174" s="12"/>
      <c r="AT174" s="12"/>
      <c r="AU174" s="12"/>
      <c r="AV174" s="12"/>
      <c r="AW174" s="12"/>
      <c r="AX174" s="12"/>
      <c r="AY174" s="12"/>
      <c r="AZ174" s="12"/>
      <c r="BA174" s="12"/>
      <c r="BB174" s="12"/>
      <c r="BC174" s="12"/>
      <c r="BD174" s="12"/>
      <c r="BE174" s="12"/>
      <c r="BF174" s="12"/>
      <c r="BG174" s="12"/>
      <c r="BH174" s="12"/>
      <c r="BI174" s="12"/>
      <c r="BJ174" s="12"/>
      <c r="BK174" s="12"/>
      <c r="BL174" s="12"/>
      <c r="BM174" s="12"/>
      <c r="BN174" s="12"/>
      <c r="BO174" s="12"/>
      <c r="BP174" s="12"/>
      <c r="BQ174" s="12"/>
      <c r="BR174" s="12"/>
      <c r="BS174" s="12"/>
      <c r="BT174" s="12"/>
      <c r="BU174" s="12"/>
      <c r="BV174" s="12"/>
      <c r="BW174" s="12"/>
      <c r="BX174" s="12"/>
      <c r="BY174" s="12"/>
      <c r="BZ174" s="12"/>
      <c r="CA174" s="12"/>
      <c r="CB174" s="12"/>
      <c r="CC174" s="12"/>
      <c r="CD174" s="12"/>
      <c r="CE174" s="12"/>
      <c r="CF174" s="12"/>
      <c r="CG174" s="12"/>
      <c r="CH174" s="12"/>
      <c r="CI174" s="12"/>
      <c r="CJ174" s="12"/>
      <c r="CK174" s="12"/>
      <c r="CL174" s="12"/>
      <c r="CM174" s="12"/>
      <c r="CN174" s="12"/>
      <c r="CO174" s="12"/>
      <c r="CP174" s="12"/>
      <c r="CQ174" s="12"/>
      <c r="CR174" s="12"/>
      <c r="CS174" s="12"/>
      <c r="CT174" s="12"/>
      <c r="CU174" s="12"/>
      <c r="CV174" s="12"/>
      <c r="CW174" s="12"/>
      <c r="CX174" s="12"/>
      <c r="CY174" s="12"/>
      <c r="CZ174" s="12"/>
      <c r="DA174" s="12"/>
      <c r="DB174" s="12"/>
      <c r="DC174" s="12"/>
    </row>
    <row r="175" spans="1:107" s="10" customFormat="1" ht="114.75">
      <c r="A175" s="7" t="s">
        <v>705</v>
      </c>
      <c r="B175" s="28" t="s">
        <v>351</v>
      </c>
      <c r="C175" s="6" t="s">
        <v>692</v>
      </c>
      <c r="D175" s="1" t="s">
        <v>341</v>
      </c>
      <c r="E175" s="2" t="s">
        <v>706</v>
      </c>
      <c r="F175" s="2" t="s">
        <v>707</v>
      </c>
      <c r="G175" s="2" t="s">
        <v>708</v>
      </c>
      <c r="H175" s="3" t="s">
        <v>35</v>
      </c>
      <c r="I175" s="1" t="s">
        <v>27</v>
      </c>
      <c r="J175" s="53">
        <v>0</v>
      </c>
      <c r="K175" s="48" t="s">
        <v>28</v>
      </c>
      <c r="L175" s="50"/>
      <c r="M175" s="37"/>
      <c r="N175" s="38" t="s">
        <v>423</v>
      </c>
      <c r="O175" s="38" t="s">
        <v>52</v>
      </c>
      <c r="P175" s="5"/>
      <c r="Q175" s="12"/>
      <c r="R175" s="12"/>
      <c r="S175" s="12"/>
      <c r="T175" s="12"/>
      <c r="U175" s="12"/>
      <c r="V175" s="12"/>
      <c r="W175" s="12"/>
      <c r="X175" s="12"/>
      <c r="Y175" s="12"/>
      <c r="Z175" s="12"/>
      <c r="AA175" s="12"/>
      <c r="AB175" s="12"/>
      <c r="AC175" s="12"/>
      <c r="AD175" s="12"/>
      <c r="AE175" s="12"/>
      <c r="AF175" s="12"/>
      <c r="AG175" s="12"/>
      <c r="AH175" s="12"/>
      <c r="AI175" s="12"/>
      <c r="AJ175" s="12"/>
      <c r="AK175" s="12"/>
      <c r="AL175" s="12"/>
      <c r="AM175" s="12"/>
      <c r="AN175" s="12"/>
      <c r="AO175" s="12"/>
      <c r="AP175" s="12"/>
      <c r="AQ175" s="12"/>
      <c r="AR175" s="12"/>
      <c r="AS175" s="12"/>
      <c r="AT175" s="12"/>
      <c r="AU175" s="12"/>
      <c r="AV175" s="12"/>
      <c r="AW175" s="12"/>
      <c r="AX175" s="12"/>
      <c r="AY175" s="12"/>
      <c r="AZ175" s="12"/>
      <c r="BA175" s="12"/>
      <c r="BB175" s="12"/>
      <c r="BC175" s="12"/>
      <c r="BD175" s="12"/>
      <c r="BE175" s="12"/>
      <c r="BF175" s="12"/>
      <c r="BG175" s="12"/>
      <c r="BH175" s="12"/>
      <c r="BI175" s="12"/>
      <c r="BJ175" s="12"/>
      <c r="BK175" s="12"/>
      <c r="BL175" s="12"/>
      <c r="BM175" s="12"/>
      <c r="BN175" s="12"/>
      <c r="BO175" s="12"/>
      <c r="BP175" s="12"/>
      <c r="BQ175" s="12"/>
      <c r="BR175" s="12"/>
      <c r="BS175" s="12"/>
      <c r="BT175" s="12"/>
      <c r="BU175" s="12"/>
      <c r="BV175" s="12"/>
      <c r="BW175" s="12"/>
      <c r="BX175" s="12"/>
      <c r="BY175" s="12"/>
      <c r="BZ175" s="12"/>
      <c r="CA175" s="12"/>
      <c r="CB175" s="12"/>
      <c r="CC175" s="12"/>
      <c r="CD175" s="12"/>
      <c r="CE175" s="12"/>
      <c r="CF175" s="12"/>
      <c r="CG175" s="12"/>
      <c r="CH175" s="12"/>
      <c r="CI175" s="12"/>
      <c r="CJ175" s="12"/>
      <c r="CK175" s="12"/>
      <c r="CL175" s="12"/>
      <c r="CM175" s="12"/>
      <c r="CN175" s="12"/>
      <c r="CO175" s="12"/>
      <c r="CP175" s="12"/>
      <c r="CQ175" s="12"/>
      <c r="CR175" s="12"/>
      <c r="CS175" s="12"/>
      <c r="CT175" s="12"/>
      <c r="CU175" s="12"/>
      <c r="CV175" s="12"/>
      <c r="CW175" s="12"/>
      <c r="CX175" s="12"/>
      <c r="CY175" s="12"/>
      <c r="CZ175" s="12"/>
      <c r="DA175" s="12"/>
      <c r="DB175" s="12"/>
      <c r="DC175" s="12"/>
    </row>
    <row r="176" spans="1:107" s="32" customFormat="1" ht="76.5">
      <c r="A176" s="7" t="s">
        <v>709</v>
      </c>
      <c r="B176" s="28" t="s">
        <v>351</v>
      </c>
      <c r="C176" s="2" t="s">
        <v>710</v>
      </c>
      <c r="D176" s="1" t="s">
        <v>341</v>
      </c>
      <c r="E176" s="2" t="s">
        <v>711</v>
      </c>
      <c r="F176" s="2" t="s">
        <v>712</v>
      </c>
      <c r="G176" s="2" t="s">
        <v>713</v>
      </c>
      <c r="H176" s="52" t="s">
        <v>50</v>
      </c>
      <c r="I176" s="1" t="s">
        <v>27</v>
      </c>
      <c r="J176" s="53">
        <v>0</v>
      </c>
      <c r="K176" s="48" t="s">
        <v>28</v>
      </c>
      <c r="L176" s="50"/>
      <c r="M176" s="37" t="s">
        <v>714</v>
      </c>
      <c r="N176" s="37" t="s">
        <v>52</v>
      </c>
      <c r="O176" s="38" t="s">
        <v>52</v>
      </c>
      <c r="P176" s="5"/>
      <c r="Q176" s="12"/>
    </row>
    <row r="177" spans="1:107" ht="51">
      <c r="A177" s="7" t="s">
        <v>715</v>
      </c>
      <c r="B177" s="28" t="s">
        <v>351</v>
      </c>
      <c r="C177" s="2" t="s">
        <v>710</v>
      </c>
      <c r="D177" s="1" t="s">
        <v>341</v>
      </c>
      <c r="E177" s="2" t="s">
        <v>716</v>
      </c>
      <c r="F177" s="2" t="s">
        <v>717</v>
      </c>
      <c r="G177" s="2" t="s">
        <v>718</v>
      </c>
      <c r="H177" s="7" t="s">
        <v>35</v>
      </c>
      <c r="I177" s="1" t="s">
        <v>27</v>
      </c>
      <c r="J177" s="53">
        <v>0</v>
      </c>
      <c r="K177" s="48" t="s">
        <v>28</v>
      </c>
      <c r="L177" s="50"/>
      <c r="M177" s="37" t="s">
        <v>714</v>
      </c>
      <c r="N177" s="37" t="s">
        <v>52</v>
      </c>
      <c r="O177" s="38" t="s">
        <v>52</v>
      </c>
      <c r="P177" s="5"/>
    </row>
    <row r="178" spans="1:107" ht="51">
      <c r="A178" s="7" t="s">
        <v>719</v>
      </c>
      <c r="B178" s="28" t="s">
        <v>351</v>
      </c>
      <c r="C178" s="2" t="s">
        <v>710</v>
      </c>
      <c r="D178" s="1" t="s">
        <v>341</v>
      </c>
      <c r="E178" s="2" t="s">
        <v>720</v>
      </c>
      <c r="F178" s="2" t="s">
        <v>721</v>
      </c>
      <c r="G178" s="2" t="s">
        <v>722</v>
      </c>
      <c r="H178" s="7" t="s">
        <v>35</v>
      </c>
      <c r="I178" s="1" t="s">
        <v>27</v>
      </c>
      <c r="J178" s="53">
        <v>0</v>
      </c>
      <c r="K178" s="48" t="s">
        <v>28</v>
      </c>
      <c r="L178" s="50"/>
      <c r="M178" s="37" t="s">
        <v>714</v>
      </c>
      <c r="N178" s="37" t="s">
        <v>52</v>
      </c>
      <c r="O178" s="38" t="s">
        <v>52</v>
      </c>
      <c r="P178" s="5"/>
    </row>
    <row r="179" spans="1:107" ht="52.5" customHeight="1">
      <c r="A179" s="7" t="s">
        <v>723</v>
      </c>
      <c r="B179" s="28" t="s">
        <v>351</v>
      </c>
      <c r="C179" s="2" t="s">
        <v>724</v>
      </c>
      <c r="D179" s="1" t="s">
        <v>341</v>
      </c>
      <c r="E179" s="2" t="s">
        <v>725</v>
      </c>
      <c r="F179" s="2" t="s">
        <v>726</v>
      </c>
      <c r="G179" s="2" t="s">
        <v>727</v>
      </c>
      <c r="H179" s="7" t="s">
        <v>35</v>
      </c>
      <c r="I179" s="1" t="s">
        <v>27</v>
      </c>
      <c r="J179" s="55">
        <f>J180+J183</f>
        <v>0</v>
      </c>
      <c r="K179" s="7" t="s">
        <v>28</v>
      </c>
      <c r="L179" s="11" t="s">
        <v>170</v>
      </c>
      <c r="M179" s="38" t="s">
        <v>728</v>
      </c>
      <c r="N179" s="37" t="s">
        <v>52</v>
      </c>
      <c r="O179" s="38" t="s">
        <v>52</v>
      </c>
      <c r="P179" s="5"/>
    </row>
    <row r="180" spans="1:107" s="10" customFormat="1" ht="140.25">
      <c r="A180" s="7" t="s">
        <v>729</v>
      </c>
      <c r="B180" s="28" t="s">
        <v>351</v>
      </c>
      <c r="C180" s="6" t="s">
        <v>730</v>
      </c>
      <c r="D180" s="1" t="s">
        <v>341</v>
      </c>
      <c r="E180" s="6" t="s">
        <v>731</v>
      </c>
      <c r="F180" s="6" t="s">
        <v>732</v>
      </c>
      <c r="G180" s="2" t="s">
        <v>733</v>
      </c>
      <c r="H180" s="3" t="s">
        <v>35</v>
      </c>
      <c r="I180" s="1" t="s">
        <v>27</v>
      </c>
      <c r="J180" s="54">
        <f>SUM(J181:J182)</f>
        <v>0</v>
      </c>
      <c r="K180" s="7" t="s">
        <v>28</v>
      </c>
      <c r="L180" s="11" t="s">
        <v>170</v>
      </c>
      <c r="M180" s="37" t="s">
        <v>734</v>
      </c>
      <c r="N180" s="37" t="s">
        <v>52</v>
      </c>
      <c r="O180" s="38" t="s">
        <v>52</v>
      </c>
      <c r="P180" s="5"/>
      <c r="Q180" s="12"/>
      <c r="R180" s="12"/>
      <c r="S180" s="12"/>
      <c r="T180" s="12"/>
      <c r="U180" s="12"/>
      <c r="V180" s="12"/>
      <c r="W180" s="12"/>
      <c r="X180" s="12"/>
      <c r="Y180" s="12"/>
      <c r="Z180" s="12"/>
      <c r="AA180" s="12"/>
      <c r="AB180" s="12"/>
      <c r="AC180" s="12"/>
      <c r="AD180" s="12"/>
      <c r="AE180" s="12"/>
      <c r="AF180" s="12"/>
      <c r="AG180" s="12"/>
      <c r="AH180" s="12"/>
      <c r="AI180" s="12"/>
      <c r="AJ180" s="12"/>
      <c r="AK180" s="12"/>
      <c r="AL180" s="12"/>
      <c r="AM180" s="12"/>
      <c r="AN180" s="12"/>
      <c r="AO180" s="12"/>
      <c r="AP180" s="12"/>
      <c r="AQ180" s="12"/>
      <c r="AR180" s="12"/>
      <c r="AS180" s="12"/>
      <c r="AT180" s="12"/>
      <c r="AU180" s="12"/>
      <c r="AV180" s="12"/>
      <c r="AW180" s="12"/>
      <c r="AX180" s="12"/>
      <c r="AY180" s="12"/>
      <c r="AZ180" s="12"/>
      <c r="BA180" s="12"/>
      <c r="BB180" s="12"/>
      <c r="BC180" s="12"/>
      <c r="BD180" s="12"/>
      <c r="BE180" s="12"/>
      <c r="BF180" s="12"/>
      <c r="BG180" s="12"/>
      <c r="BH180" s="12"/>
      <c r="BI180" s="12"/>
      <c r="BJ180" s="12"/>
      <c r="BK180" s="12"/>
      <c r="BL180" s="12"/>
      <c r="BM180" s="12"/>
      <c r="BN180" s="12"/>
      <c r="BO180" s="12"/>
      <c r="BP180" s="12"/>
      <c r="BQ180" s="12"/>
      <c r="BR180" s="12"/>
      <c r="BS180" s="12"/>
      <c r="BT180" s="12"/>
      <c r="BU180" s="12"/>
      <c r="BV180" s="12"/>
      <c r="BW180" s="12"/>
      <c r="BX180" s="12"/>
      <c r="BY180" s="12"/>
      <c r="BZ180" s="12"/>
      <c r="CA180" s="12"/>
      <c r="CB180" s="12"/>
      <c r="CC180" s="12"/>
      <c r="CD180" s="12"/>
      <c r="CE180" s="12"/>
      <c r="CF180" s="12"/>
      <c r="CG180" s="12"/>
      <c r="CH180" s="12"/>
      <c r="CI180" s="12"/>
      <c r="CJ180" s="12"/>
      <c r="CK180" s="12"/>
      <c r="CL180" s="12"/>
      <c r="CM180" s="12"/>
      <c r="CN180" s="12"/>
      <c r="CO180" s="12"/>
      <c r="CP180" s="12"/>
      <c r="CQ180" s="12"/>
      <c r="CR180" s="12"/>
      <c r="CS180" s="12"/>
      <c r="CT180" s="12"/>
      <c r="CU180" s="12"/>
      <c r="CV180" s="12"/>
      <c r="CW180" s="12"/>
      <c r="CX180" s="12"/>
      <c r="CY180" s="12"/>
      <c r="CZ180" s="12"/>
      <c r="DA180" s="12"/>
      <c r="DB180" s="12"/>
      <c r="DC180" s="12"/>
    </row>
    <row r="181" spans="1:107" s="10" customFormat="1" ht="114.75">
      <c r="A181" s="7" t="s">
        <v>735</v>
      </c>
      <c r="B181" s="28" t="s">
        <v>351</v>
      </c>
      <c r="C181" s="6" t="s">
        <v>730</v>
      </c>
      <c r="D181" s="1" t="s">
        <v>341</v>
      </c>
      <c r="E181" s="6" t="s">
        <v>736</v>
      </c>
      <c r="F181" s="6" t="s">
        <v>737</v>
      </c>
      <c r="G181" s="2" t="s">
        <v>738</v>
      </c>
      <c r="H181" s="3" t="s">
        <v>35</v>
      </c>
      <c r="I181" s="1" t="s">
        <v>27</v>
      </c>
      <c r="J181" s="53">
        <v>0</v>
      </c>
      <c r="K181" s="48" t="s">
        <v>28</v>
      </c>
      <c r="L181" s="50"/>
      <c r="M181" s="37"/>
      <c r="N181" s="38" t="s">
        <v>423</v>
      </c>
      <c r="O181" s="38" t="s">
        <v>52</v>
      </c>
      <c r="P181" s="5"/>
      <c r="Q181" s="12"/>
      <c r="R181" s="12"/>
      <c r="S181" s="12"/>
      <c r="T181" s="12"/>
      <c r="U181" s="12"/>
      <c r="V181" s="12"/>
      <c r="W181" s="12"/>
      <c r="X181" s="12"/>
      <c r="Y181" s="12"/>
      <c r="Z181" s="12"/>
      <c r="AA181" s="12"/>
      <c r="AB181" s="12"/>
      <c r="AC181" s="12"/>
      <c r="AD181" s="12"/>
      <c r="AE181" s="12"/>
      <c r="AF181" s="12"/>
      <c r="AG181" s="12"/>
      <c r="AH181" s="12"/>
      <c r="AI181" s="12"/>
      <c r="AJ181" s="12"/>
      <c r="AK181" s="12"/>
      <c r="AL181" s="12"/>
      <c r="AM181" s="12"/>
      <c r="AN181" s="12"/>
      <c r="AO181" s="12"/>
      <c r="AP181" s="12"/>
      <c r="AQ181" s="12"/>
      <c r="AR181" s="12"/>
      <c r="AS181" s="12"/>
      <c r="AT181" s="12"/>
      <c r="AU181" s="12"/>
      <c r="AV181" s="12"/>
      <c r="AW181" s="12"/>
      <c r="AX181" s="12"/>
      <c r="AY181" s="12"/>
      <c r="AZ181" s="12"/>
      <c r="BA181" s="12"/>
      <c r="BB181" s="12"/>
      <c r="BC181" s="12"/>
      <c r="BD181" s="12"/>
      <c r="BE181" s="12"/>
      <c r="BF181" s="12"/>
      <c r="BG181" s="12"/>
      <c r="BH181" s="12"/>
      <c r="BI181" s="12"/>
      <c r="BJ181" s="12"/>
      <c r="BK181" s="12"/>
      <c r="BL181" s="12"/>
      <c r="BM181" s="12"/>
      <c r="BN181" s="12"/>
      <c r="BO181" s="12"/>
      <c r="BP181" s="12"/>
      <c r="BQ181" s="12"/>
      <c r="BR181" s="12"/>
      <c r="BS181" s="12"/>
      <c r="BT181" s="12"/>
      <c r="BU181" s="12"/>
      <c r="BV181" s="12"/>
      <c r="BW181" s="12"/>
      <c r="BX181" s="12"/>
      <c r="BY181" s="12"/>
      <c r="BZ181" s="12"/>
      <c r="CA181" s="12"/>
      <c r="CB181" s="12"/>
      <c r="CC181" s="12"/>
      <c r="CD181" s="12"/>
      <c r="CE181" s="12"/>
      <c r="CF181" s="12"/>
      <c r="CG181" s="12"/>
      <c r="CH181" s="12"/>
      <c r="CI181" s="12"/>
      <c r="CJ181" s="12"/>
      <c r="CK181" s="12"/>
      <c r="CL181" s="12"/>
      <c r="CM181" s="12"/>
      <c r="CN181" s="12"/>
      <c r="CO181" s="12"/>
      <c r="CP181" s="12"/>
      <c r="CQ181" s="12"/>
      <c r="CR181" s="12"/>
      <c r="CS181" s="12"/>
      <c r="CT181" s="12"/>
      <c r="CU181" s="12"/>
      <c r="CV181" s="12"/>
      <c r="CW181" s="12"/>
      <c r="CX181" s="12"/>
      <c r="CY181" s="12"/>
      <c r="CZ181" s="12"/>
      <c r="DA181" s="12"/>
      <c r="DB181" s="12"/>
      <c r="DC181" s="12"/>
    </row>
    <row r="182" spans="1:107" s="10" customFormat="1" ht="102">
      <c r="A182" s="7" t="s">
        <v>739</v>
      </c>
      <c r="B182" s="28" t="s">
        <v>351</v>
      </c>
      <c r="C182" s="6" t="s">
        <v>730</v>
      </c>
      <c r="D182" s="1" t="s">
        <v>341</v>
      </c>
      <c r="E182" s="6" t="s">
        <v>740</v>
      </c>
      <c r="F182" s="6" t="s">
        <v>741</v>
      </c>
      <c r="G182" s="2" t="s">
        <v>742</v>
      </c>
      <c r="H182" s="3" t="s">
        <v>35</v>
      </c>
      <c r="I182" s="1" t="s">
        <v>27</v>
      </c>
      <c r="J182" s="53">
        <v>0</v>
      </c>
      <c r="K182" s="48" t="s">
        <v>28</v>
      </c>
      <c r="L182" s="50"/>
      <c r="M182" s="37"/>
      <c r="N182" s="38" t="s">
        <v>423</v>
      </c>
      <c r="O182" s="38" t="s">
        <v>52</v>
      </c>
      <c r="P182" s="5"/>
      <c r="Q182" s="12"/>
      <c r="R182" s="12"/>
      <c r="S182" s="12"/>
      <c r="T182" s="12"/>
      <c r="U182" s="12"/>
      <c r="V182" s="12"/>
      <c r="W182" s="12"/>
      <c r="X182" s="12"/>
      <c r="Y182" s="12"/>
      <c r="Z182" s="12"/>
      <c r="AA182" s="12"/>
      <c r="AB182" s="12"/>
      <c r="AC182" s="12"/>
      <c r="AD182" s="12"/>
      <c r="AE182" s="12"/>
      <c r="AF182" s="12"/>
      <c r="AG182" s="12"/>
      <c r="AH182" s="12"/>
      <c r="AI182" s="12"/>
      <c r="AJ182" s="12"/>
      <c r="AK182" s="12"/>
      <c r="AL182" s="12"/>
      <c r="AM182" s="12"/>
      <c r="AN182" s="12"/>
      <c r="AO182" s="12"/>
      <c r="AP182" s="12"/>
      <c r="AQ182" s="12"/>
      <c r="AR182" s="12"/>
      <c r="AS182" s="12"/>
      <c r="AT182" s="12"/>
      <c r="AU182" s="12"/>
      <c r="AV182" s="12"/>
      <c r="AW182" s="12"/>
      <c r="AX182" s="12"/>
      <c r="AY182" s="12"/>
      <c r="AZ182" s="12"/>
      <c r="BA182" s="12"/>
      <c r="BB182" s="12"/>
      <c r="BC182" s="12"/>
      <c r="BD182" s="12"/>
      <c r="BE182" s="12"/>
      <c r="BF182" s="12"/>
      <c r="BG182" s="12"/>
      <c r="BH182" s="12"/>
      <c r="BI182" s="12"/>
      <c r="BJ182" s="12"/>
      <c r="BK182" s="12"/>
      <c r="BL182" s="12"/>
      <c r="BM182" s="12"/>
      <c r="BN182" s="12"/>
      <c r="BO182" s="12"/>
      <c r="BP182" s="12"/>
      <c r="BQ182" s="12"/>
      <c r="BR182" s="12"/>
      <c r="BS182" s="12"/>
      <c r="BT182" s="12"/>
      <c r="BU182" s="12"/>
      <c r="BV182" s="12"/>
      <c r="BW182" s="12"/>
      <c r="BX182" s="12"/>
      <c r="BY182" s="12"/>
      <c r="BZ182" s="12"/>
      <c r="CA182" s="12"/>
      <c r="CB182" s="12"/>
      <c r="CC182" s="12"/>
      <c r="CD182" s="12"/>
      <c r="CE182" s="12"/>
      <c r="CF182" s="12"/>
      <c r="CG182" s="12"/>
      <c r="CH182" s="12"/>
      <c r="CI182" s="12"/>
      <c r="CJ182" s="12"/>
      <c r="CK182" s="12"/>
      <c r="CL182" s="12"/>
      <c r="CM182" s="12"/>
      <c r="CN182" s="12"/>
      <c r="CO182" s="12"/>
      <c r="CP182" s="12"/>
      <c r="CQ182" s="12"/>
      <c r="CR182" s="12"/>
      <c r="CS182" s="12"/>
      <c r="CT182" s="12"/>
      <c r="CU182" s="12"/>
      <c r="CV182" s="12"/>
      <c r="CW182" s="12"/>
      <c r="CX182" s="12"/>
      <c r="CY182" s="12"/>
      <c r="CZ182" s="12"/>
      <c r="DA182" s="12"/>
      <c r="DB182" s="12"/>
      <c r="DC182" s="12"/>
    </row>
    <row r="183" spans="1:107" s="10" customFormat="1" ht="165.75">
      <c r="A183" s="7" t="s">
        <v>743</v>
      </c>
      <c r="B183" s="28" t="s">
        <v>351</v>
      </c>
      <c r="C183" s="6" t="s">
        <v>744</v>
      </c>
      <c r="D183" s="1" t="s">
        <v>341</v>
      </c>
      <c r="E183" s="2" t="s">
        <v>745</v>
      </c>
      <c r="F183" s="6" t="s">
        <v>746</v>
      </c>
      <c r="G183" s="2" t="s">
        <v>747</v>
      </c>
      <c r="H183" s="3" t="s">
        <v>35</v>
      </c>
      <c r="I183" s="1" t="s">
        <v>27</v>
      </c>
      <c r="J183" s="54">
        <f>SUM(J184:J186)</f>
        <v>0</v>
      </c>
      <c r="K183" s="7" t="s">
        <v>28</v>
      </c>
      <c r="L183" s="11" t="s">
        <v>170</v>
      </c>
      <c r="M183" s="37" t="s">
        <v>748</v>
      </c>
      <c r="N183" s="37" t="s">
        <v>52</v>
      </c>
      <c r="O183" s="38" t="s">
        <v>52</v>
      </c>
      <c r="P183" s="5"/>
      <c r="Q183" s="12"/>
      <c r="R183" s="12"/>
      <c r="S183" s="12"/>
      <c r="T183" s="12"/>
      <c r="U183" s="12"/>
      <c r="V183" s="12"/>
      <c r="W183" s="12"/>
      <c r="X183" s="12"/>
      <c r="Y183" s="12"/>
      <c r="Z183" s="12"/>
      <c r="AA183" s="12"/>
      <c r="AB183" s="12"/>
      <c r="AC183" s="12"/>
      <c r="AD183" s="12"/>
      <c r="AE183" s="12"/>
      <c r="AF183" s="12"/>
      <c r="AG183" s="12"/>
      <c r="AH183" s="12"/>
      <c r="AI183" s="12"/>
      <c r="AJ183" s="12"/>
      <c r="AK183" s="12"/>
      <c r="AL183" s="12"/>
      <c r="AM183" s="12"/>
      <c r="AN183" s="12"/>
      <c r="AO183" s="12"/>
      <c r="AP183" s="12"/>
      <c r="AQ183" s="12"/>
      <c r="AR183" s="12"/>
      <c r="AS183" s="12"/>
      <c r="AT183" s="12"/>
      <c r="AU183" s="12"/>
      <c r="AV183" s="12"/>
      <c r="AW183" s="12"/>
      <c r="AX183" s="12"/>
      <c r="AY183" s="12"/>
      <c r="AZ183" s="12"/>
      <c r="BA183" s="12"/>
      <c r="BB183" s="12"/>
      <c r="BC183" s="12"/>
      <c r="BD183" s="12"/>
      <c r="BE183" s="12"/>
      <c r="BF183" s="12"/>
      <c r="BG183" s="12"/>
      <c r="BH183" s="12"/>
      <c r="BI183" s="12"/>
      <c r="BJ183" s="12"/>
      <c r="BK183" s="12"/>
      <c r="BL183" s="12"/>
      <c r="BM183" s="12"/>
      <c r="BN183" s="12"/>
      <c r="BO183" s="12"/>
      <c r="BP183" s="12"/>
      <c r="BQ183" s="12"/>
      <c r="BR183" s="12"/>
      <c r="BS183" s="12"/>
      <c r="BT183" s="12"/>
      <c r="BU183" s="12"/>
      <c r="BV183" s="12"/>
      <c r="BW183" s="12"/>
      <c r="BX183" s="12"/>
      <c r="BY183" s="12"/>
      <c r="BZ183" s="12"/>
      <c r="CA183" s="12"/>
      <c r="CB183" s="12"/>
      <c r="CC183" s="12"/>
      <c r="CD183" s="12"/>
      <c r="CE183" s="12"/>
      <c r="CF183" s="12"/>
      <c r="CG183" s="12"/>
      <c r="CH183" s="12"/>
      <c r="CI183" s="12"/>
      <c r="CJ183" s="12"/>
      <c r="CK183" s="12"/>
      <c r="CL183" s="12"/>
      <c r="CM183" s="12"/>
      <c r="CN183" s="12"/>
      <c r="CO183" s="12"/>
      <c r="CP183" s="12"/>
      <c r="CQ183" s="12"/>
      <c r="CR183" s="12"/>
      <c r="CS183" s="12"/>
      <c r="CT183" s="12"/>
      <c r="CU183" s="12"/>
      <c r="CV183" s="12"/>
      <c r="CW183" s="12"/>
      <c r="CX183" s="12"/>
      <c r="CY183" s="12"/>
      <c r="CZ183" s="12"/>
      <c r="DA183" s="12"/>
      <c r="DB183" s="12"/>
      <c r="DC183" s="12"/>
    </row>
    <row r="184" spans="1:107" s="10" customFormat="1" ht="114.75">
      <c r="A184" s="7" t="s">
        <v>749</v>
      </c>
      <c r="B184" s="28" t="s">
        <v>351</v>
      </c>
      <c r="C184" s="6" t="s">
        <v>744</v>
      </c>
      <c r="D184" s="1" t="s">
        <v>341</v>
      </c>
      <c r="E184" s="2" t="s">
        <v>750</v>
      </c>
      <c r="F184" s="6" t="s">
        <v>751</v>
      </c>
      <c r="G184" s="2" t="s">
        <v>752</v>
      </c>
      <c r="H184" s="3" t="s">
        <v>35</v>
      </c>
      <c r="I184" s="1" t="s">
        <v>27</v>
      </c>
      <c r="J184" s="53">
        <v>0</v>
      </c>
      <c r="K184" s="48" t="s">
        <v>28</v>
      </c>
      <c r="L184" s="50"/>
      <c r="M184" s="37"/>
      <c r="N184" s="38" t="s">
        <v>423</v>
      </c>
      <c r="O184" s="38" t="s">
        <v>52</v>
      </c>
      <c r="P184" s="5"/>
      <c r="Q184" s="12"/>
      <c r="R184" s="12"/>
      <c r="S184" s="12"/>
      <c r="T184" s="12"/>
      <c r="U184" s="12"/>
      <c r="V184" s="12"/>
      <c r="W184" s="12"/>
      <c r="X184" s="12"/>
      <c r="Y184" s="12"/>
      <c r="Z184" s="12"/>
      <c r="AA184" s="12"/>
      <c r="AB184" s="12"/>
      <c r="AC184" s="12"/>
      <c r="AD184" s="12"/>
      <c r="AE184" s="12"/>
      <c r="AF184" s="12"/>
      <c r="AG184" s="12"/>
      <c r="AH184" s="12"/>
      <c r="AI184" s="12"/>
      <c r="AJ184" s="12"/>
      <c r="AK184" s="12"/>
      <c r="AL184" s="12"/>
      <c r="AM184" s="12"/>
      <c r="AN184" s="12"/>
      <c r="AO184" s="12"/>
      <c r="AP184" s="12"/>
      <c r="AQ184" s="12"/>
      <c r="AR184" s="12"/>
      <c r="AS184" s="12"/>
      <c r="AT184" s="12"/>
      <c r="AU184" s="12"/>
      <c r="AV184" s="12"/>
      <c r="AW184" s="12"/>
      <c r="AX184" s="12"/>
      <c r="AY184" s="12"/>
      <c r="AZ184" s="12"/>
      <c r="BA184" s="12"/>
      <c r="BB184" s="12"/>
      <c r="BC184" s="12"/>
      <c r="BD184" s="12"/>
      <c r="BE184" s="12"/>
      <c r="BF184" s="12"/>
      <c r="BG184" s="12"/>
      <c r="BH184" s="12"/>
      <c r="BI184" s="12"/>
      <c r="BJ184" s="12"/>
      <c r="BK184" s="12"/>
      <c r="BL184" s="12"/>
      <c r="BM184" s="12"/>
      <c r="BN184" s="12"/>
      <c r="BO184" s="12"/>
      <c r="BP184" s="12"/>
      <c r="BQ184" s="12"/>
      <c r="BR184" s="12"/>
      <c r="BS184" s="12"/>
      <c r="BT184" s="12"/>
      <c r="BU184" s="12"/>
      <c r="BV184" s="12"/>
      <c r="BW184" s="12"/>
      <c r="BX184" s="12"/>
      <c r="BY184" s="12"/>
      <c r="BZ184" s="12"/>
      <c r="CA184" s="12"/>
      <c r="CB184" s="12"/>
      <c r="CC184" s="12"/>
      <c r="CD184" s="12"/>
      <c r="CE184" s="12"/>
      <c r="CF184" s="12"/>
      <c r="CG184" s="12"/>
      <c r="CH184" s="12"/>
      <c r="CI184" s="12"/>
      <c r="CJ184" s="12"/>
      <c r="CK184" s="12"/>
      <c r="CL184" s="12"/>
      <c r="CM184" s="12"/>
      <c r="CN184" s="12"/>
      <c r="CO184" s="12"/>
      <c r="CP184" s="12"/>
      <c r="CQ184" s="12"/>
      <c r="CR184" s="12"/>
      <c r="CS184" s="12"/>
      <c r="CT184" s="12"/>
      <c r="CU184" s="12"/>
      <c r="CV184" s="12"/>
      <c r="CW184" s="12"/>
      <c r="CX184" s="12"/>
      <c r="CY184" s="12"/>
      <c r="CZ184" s="12"/>
      <c r="DA184" s="12"/>
      <c r="DB184" s="12"/>
      <c r="DC184" s="12"/>
    </row>
    <row r="185" spans="1:107" s="10" customFormat="1" ht="114.75">
      <c r="A185" s="7" t="s">
        <v>753</v>
      </c>
      <c r="B185" s="28" t="s">
        <v>351</v>
      </c>
      <c r="C185" s="6" t="s">
        <v>744</v>
      </c>
      <c r="D185" s="1" t="s">
        <v>341</v>
      </c>
      <c r="E185" s="2" t="s">
        <v>754</v>
      </c>
      <c r="F185" s="6" t="s">
        <v>755</v>
      </c>
      <c r="G185" s="2" t="s">
        <v>756</v>
      </c>
      <c r="H185" s="3" t="s">
        <v>35</v>
      </c>
      <c r="I185" s="1" t="s">
        <v>27</v>
      </c>
      <c r="J185" s="53">
        <v>0</v>
      </c>
      <c r="K185" s="48" t="s">
        <v>28</v>
      </c>
      <c r="L185" s="50"/>
      <c r="M185" s="37"/>
      <c r="N185" s="38" t="s">
        <v>423</v>
      </c>
      <c r="O185" s="38" t="s">
        <v>52</v>
      </c>
      <c r="P185" s="5"/>
      <c r="Q185" s="12"/>
      <c r="R185" s="12"/>
      <c r="S185" s="12"/>
      <c r="T185" s="12"/>
      <c r="U185" s="12"/>
      <c r="V185" s="12"/>
      <c r="W185" s="12"/>
      <c r="X185" s="12"/>
      <c r="Y185" s="12"/>
      <c r="Z185" s="12"/>
      <c r="AA185" s="12"/>
      <c r="AB185" s="12"/>
      <c r="AC185" s="12"/>
      <c r="AD185" s="12"/>
      <c r="AE185" s="12"/>
      <c r="AF185" s="12"/>
      <c r="AG185" s="12"/>
      <c r="AH185" s="12"/>
      <c r="AI185" s="12"/>
      <c r="AJ185" s="12"/>
      <c r="AK185" s="12"/>
      <c r="AL185" s="12"/>
      <c r="AM185" s="12"/>
      <c r="AN185" s="12"/>
      <c r="AO185" s="12"/>
      <c r="AP185" s="12"/>
      <c r="AQ185" s="12"/>
      <c r="AR185" s="12"/>
      <c r="AS185" s="12"/>
      <c r="AT185" s="12"/>
      <c r="AU185" s="12"/>
      <c r="AV185" s="12"/>
      <c r="AW185" s="12"/>
      <c r="AX185" s="12"/>
      <c r="AY185" s="12"/>
      <c r="AZ185" s="12"/>
      <c r="BA185" s="12"/>
      <c r="BB185" s="12"/>
      <c r="BC185" s="12"/>
      <c r="BD185" s="12"/>
      <c r="BE185" s="12"/>
      <c r="BF185" s="12"/>
      <c r="BG185" s="12"/>
      <c r="BH185" s="12"/>
      <c r="BI185" s="12"/>
      <c r="BJ185" s="12"/>
      <c r="BK185" s="12"/>
      <c r="BL185" s="12"/>
      <c r="BM185" s="12"/>
      <c r="BN185" s="12"/>
      <c r="BO185" s="12"/>
      <c r="BP185" s="12"/>
      <c r="BQ185" s="12"/>
      <c r="BR185" s="12"/>
      <c r="BS185" s="12"/>
      <c r="BT185" s="12"/>
      <c r="BU185" s="12"/>
      <c r="BV185" s="12"/>
      <c r="BW185" s="12"/>
      <c r="BX185" s="12"/>
      <c r="BY185" s="12"/>
      <c r="BZ185" s="12"/>
      <c r="CA185" s="12"/>
      <c r="CB185" s="12"/>
      <c r="CC185" s="12"/>
      <c r="CD185" s="12"/>
      <c r="CE185" s="12"/>
      <c r="CF185" s="12"/>
      <c r="CG185" s="12"/>
      <c r="CH185" s="12"/>
      <c r="CI185" s="12"/>
      <c r="CJ185" s="12"/>
      <c r="CK185" s="12"/>
      <c r="CL185" s="12"/>
      <c r="CM185" s="12"/>
      <c r="CN185" s="12"/>
      <c r="CO185" s="12"/>
      <c r="CP185" s="12"/>
      <c r="CQ185" s="12"/>
      <c r="CR185" s="12"/>
      <c r="CS185" s="12"/>
      <c r="CT185" s="12"/>
      <c r="CU185" s="12"/>
      <c r="CV185" s="12"/>
      <c r="CW185" s="12"/>
      <c r="CX185" s="12"/>
      <c r="CY185" s="12"/>
      <c r="CZ185" s="12"/>
      <c r="DA185" s="12"/>
      <c r="DB185" s="12"/>
      <c r="DC185" s="12"/>
    </row>
    <row r="186" spans="1:107" s="10" customFormat="1" ht="114.75">
      <c r="A186" s="7" t="s">
        <v>757</v>
      </c>
      <c r="B186" s="28" t="s">
        <v>351</v>
      </c>
      <c r="C186" s="6" t="s">
        <v>744</v>
      </c>
      <c r="D186" s="1" t="s">
        <v>341</v>
      </c>
      <c r="E186" s="2" t="s">
        <v>758</v>
      </c>
      <c r="F186" s="2" t="s">
        <v>759</v>
      </c>
      <c r="G186" s="2" t="s">
        <v>760</v>
      </c>
      <c r="H186" s="3" t="s">
        <v>35</v>
      </c>
      <c r="I186" s="1" t="s">
        <v>27</v>
      </c>
      <c r="J186" s="53">
        <v>0</v>
      </c>
      <c r="K186" s="48" t="s">
        <v>28</v>
      </c>
      <c r="L186" s="50"/>
      <c r="M186" s="37"/>
      <c r="N186" s="38" t="s">
        <v>423</v>
      </c>
      <c r="O186" s="38" t="s">
        <v>52</v>
      </c>
      <c r="P186" s="5"/>
      <c r="Q186" s="12"/>
      <c r="R186" s="12"/>
      <c r="S186" s="12"/>
      <c r="T186" s="12"/>
      <c r="U186" s="12"/>
      <c r="V186" s="12"/>
      <c r="W186" s="12"/>
      <c r="X186" s="12"/>
      <c r="Y186" s="12"/>
      <c r="Z186" s="12"/>
      <c r="AA186" s="12"/>
      <c r="AB186" s="12"/>
      <c r="AC186" s="12"/>
      <c r="AD186" s="12"/>
      <c r="AE186" s="12"/>
      <c r="AF186" s="12"/>
      <c r="AG186" s="12"/>
      <c r="AH186" s="12"/>
      <c r="AI186" s="12"/>
      <c r="AJ186" s="12"/>
      <c r="AK186" s="12"/>
      <c r="AL186" s="12"/>
      <c r="AM186" s="12"/>
      <c r="AN186" s="12"/>
      <c r="AO186" s="12"/>
      <c r="AP186" s="12"/>
      <c r="AQ186" s="12"/>
      <c r="AR186" s="12"/>
      <c r="AS186" s="12"/>
      <c r="AT186" s="12"/>
      <c r="AU186" s="12"/>
      <c r="AV186" s="12"/>
      <c r="AW186" s="12"/>
      <c r="AX186" s="12"/>
      <c r="AY186" s="12"/>
      <c r="AZ186" s="12"/>
      <c r="BA186" s="12"/>
      <c r="BB186" s="12"/>
      <c r="BC186" s="12"/>
      <c r="BD186" s="12"/>
      <c r="BE186" s="12"/>
      <c r="BF186" s="12"/>
      <c r="BG186" s="12"/>
      <c r="BH186" s="12"/>
      <c r="BI186" s="12"/>
      <c r="BJ186" s="12"/>
      <c r="BK186" s="12"/>
      <c r="BL186" s="12"/>
      <c r="BM186" s="12"/>
      <c r="BN186" s="12"/>
      <c r="BO186" s="12"/>
      <c r="BP186" s="12"/>
      <c r="BQ186" s="12"/>
      <c r="BR186" s="12"/>
      <c r="BS186" s="12"/>
      <c r="BT186" s="12"/>
      <c r="BU186" s="12"/>
      <c r="BV186" s="12"/>
      <c r="BW186" s="12"/>
      <c r="BX186" s="12"/>
      <c r="BY186" s="12"/>
      <c r="BZ186" s="12"/>
      <c r="CA186" s="12"/>
      <c r="CB186" s="12"/>
      <c r="CC186" s="12"/>
      <c r="CD186" s="12"/>
      <c r="CE186" s="12"/>
      <c r="CF186" s="12"/>
      <c r="CG186" s="12"/>
      <c r="CH186" s="12"/>
      <c r="CI186" s="12"/>
      <c r="CJ186" s="12"/>
      <c r="CK186" s="12"/>
      <c r="CL186" s="12"/>
      <c r="CM186" s="12"/>
      <c r="CN186" s="12"/>
      <c r="CO186" s="12"/>
      <c r="CP186" s="12"/>
      <c r="CQ186" s="12"/>
      <c r="CR186" s="12"/>
      <c r="CS186" s="12"/>
      <c r="CT186" s="12"/>
      <c r="CU186" s="12"/>
      <c r="CV186" s="12"/>
      <c r="CW186" s="12"/>
      <c r="CX186" s="12"/>
      <c r="CY186" s="12"/>
      <c r="CZ186" s="12"/>
      <c r="DA186" s="12"/>
      <c r="DB186" s="12"/>
      <c r="DC186" s="12"/>
    </row>
    <row r="187" spans="1:107" s="14" customFormat="1" ht="38.25">
      <c r="A187" s="7" t="s">
        <v>761</v>
      </c>
      <c r="B187" s="28" t="s">
        <v>351</v>
      </c>
      <c r="C187" s="6" t="s">
        <v>762</v>
      </c>
      <c r="D187" s="1" t="s">
        <v>763</v>
      </c>
      <c r="E187" s="6" t="s">
        <v>764</v>
      </c>
      <c r="F187" s="2" t="s">
        <v>765</v>
      </c>
      <c r="G187" s="2" t="s">
        <v>766</v>
      </c>
      <c r="H187" s="3" t="s">
        <v>35</v>
      </c>
      <c r="I187" s="1" t="s">
        <v>27</v>
      </c>
      <c r="J187" s="53">
        <v>0</v>
      </c>
      <c r="K187" s="48" t="s">
        <v>28</v>
      </c>
      <c r="L187" s="50"/>
      <c r="M187" s="37"/>
      <c r="N187" s="39" t="s">
        <v>30</v>
      </c>
      <c r="O187" s="38" t="s">
        <v>52</v>
      </c>
      <c r="P187" s="5"/>
      <c r="Q187" s="12"/>
      <c r="R187" s="13"/>
      <c r="S187" s="13"/>
      <c r="T187" s="13"/>
      <c r="U187" s="13"/>
      <c r="V187" s="13"/>
      <c r="W187" s="13"/>
      <c r="X187" s="13"/>
      <c r="Y187" s="13"/>
      <c r="Z187" s="13"/>
      <c r="AA187" s="13"/>
      <c r="AB187" s="13"/>
      <c r="AC187" s="13"/>
      <c r="AD187" s="13"/>
      <c r="AE187" s="13"/>
      <c r="AF187" s="13"/>
      <c r="AG187" s="13"/>
      <c r="AH187" s="13"/>
      <c r="AI187" s="13"/>
      <c r="AJ187" s="13"/>
      <c r="AK187" s="13"/>
      <c r="AL187" s="13"/>
      <c r="AM187" s="13"/>
      <c r="AN187" s="13"/>
      <c r="AO187" s="13"/>
      <c r="AP187" s="13"/>
      <c r="AQ187" s="13"/>
      <c r="AR187" s="13"/>
      <c r="AS187" s="13"/>
      <c r="AT187" s="13"/>
      <c r="AU187" s="13"/>
      <c r="AV187" s="13"/>
      <c r="AW187" s="13"/>
      <c r="AX187" s="13"/>
      <c r="AY187" s="13"/>
      <c r="AZ187" s="13"/>
      <c r="BA187" s="13"/>
      <c r="BB187" s="13"/>
      <c r="BC187" s="13"/>
      <c r="BD187" s="13"/>
      <c r="BE187" s="13"/>
      <c r="BF187" s="13"/>
      <c r="BG187" s="13"/>
      <c r="BH187" s="13"/>
      <c r="BI187" s="13"/>
      <c r="BJ187" s="13"/>
      <c r="BK187" s="13"/>
      <c r="BL187" s="13"/>
      <c r="BM187" s="13"/>
      <c r="BN187" s="13"/>
      <c r="BO187" s="13"/>
      <c r="BP187" s="13"/>
      <c r="BQ187" s="13"/>
      <c r="BR187" s="13"/>
      <c r="BS187" s="13"/>
      <c r="BT187" s="13"/>
      <c r="BU187" s="13"/>
      <c r="BV187" s="13"/>
      <c r="BW187" s="13"/>
      <c r="BX187" s="13"/>
      <c r="BY187" s="13"/>
      <c r="BZ187" s="13"/>
      <c r="CA187" s="13"/>
      <c r="CB187" s="13"/>
      <c r="CC187" s="13"/>
      <c r="CD187" s="13"/>
      <c r="CE187" s="13"/>
      <c r="CF187" s="13"/>
      <c r="CG187" s="13"/>
      <c r="CH187" s="13"/>
      <c r="CI187" s="13"/>
      <c r="CJ187" s="13"/>
      <c r="CK187" s="13"/>
      <c r="CL187" s="13"/>
      <c r="CM187" s="13"/>
      <c r="CN187" s="13"/>
      <c r="CO187" s="13"/>
      <c r="CP187" s="13"/>
      <c r="CQ187" s="13"/>
      <c r="CR187" s="13"/>
      <c r="CS187" s="13"/>
      <c r="CT187" s="13"/>
      <c r="CU187" s="13"/>
      <c r="CV187" s="13"/>
      <c r="CW187" s="13"/>
      <c r="CX187" s="13"/>
      <c r="CY187" s="13"/>
      <c r="CZ187" s="13"/>
      <c r="DA187" s="13"/>
      <c r="DB187" s="13"/>
      <c r="DC187" s="13"/>
    </row>
    <row r="188" spans="1:107" s="14" customFormat="1" ht="63.75">
      <c r="A188" s="7" t="s">
        <v>767</v>
      </c>
      <c r="B188" s="28" t="s">
        <v>351</v>
      </c>
      <c r="C188" s="6" t="s">
        <v>768</v>
      </c>
      <c r="D188" s="1" t="s">
        <v>763</v>
      </c>
      <c r="E188" s="6" t="s">
        <v>769</v>
      </c>
      <c r="F188" s="2" t="s">
        <v>770</v>
      </c>
      <c r="G188" s="2" t="s">
        <v>771</v>
      </c>
      <c r="H188" s="3" t="s">
        <v>35</v>
      </c>
      <c r="I188" s="1" t="s">
        <v>27</v>
      </c>
      <c r="J188" s="53">
        <v>0</v>
      </c>
      <c r="K188" s="48" t="s">
        <v>28</v>
      </c>
      <c r="L188" s="50"/>
      <c r="M188" s="37"/>
      <c r="N188" s="39" t="s">
        <v>30</v>
      </c>
      <c r="O188" s="38" t="s">
        <v>52</v>
      </c>
      <c r="P188" s="5"/>
      <c r="Q188" s="12"/>
      <c r="R188" s="13"/>
      <c r="S188" s="13"/>
      <c r="T188" s="13"/>
      <c r="U188" s="13"/>
      <c r="V188" s="13"/>
      <c r="W188" s="13"/>
      <c r="X188" s="13"/>
      <c r="Y188" s="13"/>
      <c r="Z188" s="13"/>
      <c r="AA188" s="13"/>
      <c r="AB188" s="13"/>
      <c r="AC188" s="13"/>
      <c r="AD188" s="13"/>
      <c r="AE188" s="13"/>
      <c r="AF188" s="13"/>
      <c r="AG188" s="13"/>
      <c r="AH188" s="13"/>
      <c r="AI188" s="13"/>
      <c r="AJ188" s="13"/>
      <c r="AK188" s="13"/>
      <c r="AL188" s="13"/>
      <c r="AM188" s="13"/>
      <c r="AN188" s="13"/>
      <c r="AO188" s="13"/>
      <c r="AP188" s="13"/>
      <c r="AQ188" s="13"/>
      <c r="AR188" s="13"/>
      <c r="AS188" s="13"/>
      <c r="AT188" s="13"/>
      <c r="AU188" s="13"/>
      <c r="AV188" s="13"/>
      <c r="AW188" s="13"/>
      <c r="AX188" s="13"/>
      <c r="AY188" s="13"/>
      <c r="AZ188" s="13"/>
      <c r="BA188" s="13"/>
      <c r="BB188" s="13"/>
      <c r="BC188" s="13"/>
      <c r="BD188" s="13"/>
      <c r="BE188" s="13"/>
      <c r="BF188" s="13"/>
      <c r="BG188" s="13"/>
      <c r="BH188" s="13"/>
      <c r="BI188" s="13"/>
      <c r="BJ188" s="13"/>
      <c r="BK188" s="13"/>
      <c r="BL188" s="13"/>
      <c r="BM188" s="13"/>
      <c r="BN188" s="13"/>
      <c r="BO188" s="13"/>
      <c r="BP188" s="13"/>
      <c r="BQ188" s="13"/>
      <c r="BR188" s="13"/>
      <c r="BS188" s="13"/>
      <c r="BT188" s="13"/>
      <c r="BU188" s="13"/>
      <c r="BV188" s="13"/>
      <c r="BW188" s="13"/>
      <c r="BX188" s="13"/>
      <c r="BY188" s="13"/>
      <c r="BZ188" s="13"/>
      <c r="CA188" s="13"/>
      <c r="CB188" s="13"/>
      <c r="CC188" s="13"/>
      <c r="CD188" s="13"/>
      <c r="CE188" s="13"/>
      <c r="CF188" s="13"/>
      <c r="CG188" s="13"/>
      <c r="CH188" s="13"/>
      <c r="CI188" s="13"/>
      <c r="CJ188" s="13"/>
      <c r="CK188" s="13"/>
      <c r="CL188" s="13"/>
      <c r="CM188" s="13"/>
      <c r="CN188" s="13"/>
      <c r="CO188" s="13"/>
      <c r="CP188" s="13"/>
      <c r="CQ188" s="13"/>
      <c r="CR188" s="13"/>
      <c r="CS188" s="13"/>
      <c r="CT188" s="13"/>
      <c r="CU188" s="13"/>
      <c r="CV188" s="13"/>
      <c r="CW188" s="13"/>
      <c r="CX188" s="13"/>
      <c r="CY188" s="13"/>
      <c r="CZ188" s="13"/>
      <c r="DA188" s="13"/>
      <c r="DB188" s="13"/>
      <c r="DC188" s="13"/>
    </row>
    <row r="189" spans="1:107" s="5" customFormat="1" ht="51">
      <c r="A189" s="28" t="s">
        <v>772</v>
      </c>
      <c r="B189" s="28" t="s">
        <v>773</v>
      </c>
      <c r="C189" s="6" t="s">
        <v>774</v>
      </c>
      <c r="D189" s="28" t="s">
        <v>775</v>
      </c>
      <c r="E189" s="6" t="s">
        <v>776</v>
      </c>
      <c r="F189" s="6" t="s">
        <v>777</v>
      </c>
      <c r="G189" s="2" t="s">
        <v>778</v>
      </c>
      <c r="H189" s="3" t="s">
        <v>26</v>
      </c>
      <c r="I189" s="1" t="s">
        <v>27</v>
      </c>
      <c r="J189" s="53">
        <v>10</v>
      </c>
      <c r="K189" s="48" t="s">
        <v>28</v>
      </c>
      <c r="L189" s="47"/>
      <c r="M189" s="37"/>
      <c r="N189" s="39" t="s">
        <v>30</v>
      </c>
      <c r="O189" s="39" t="s">
        <v>30</v>
      </c>
    </row>
    <row r="190" spans="1:107" s="5" customFormat="1" ht="51">
      <c r="A190" s="28" t="s">
        <v>779</v>
      </c>
      <c r="B190" s="28" t="s">
        <v>773</v>
      </c>
      <c r="C190" s="6" t="s">
        <v>780</v>
      </c>
      <c r="D190" s="28" t="s">
        <v>775</v>
      </c>
      <c r="E190" s="6" t="s">
        <v>781</v>
      </c>
      <c r="F190" s="6" t="s">
        <v>782</v>
      </c>
      <c r="G190" s="2" t="s">
        <v>783</v>
      </c>
      <c r="H190" s="3" t="s">
        <v>26</v>
      </c>
      <c r="I190" s="1" t="s">
        <v>27</v>
      </c>
      <c r="J190" s="53">
        <v>3</v>
      </c>
      <c r="K190" s="48" t="s">
        <v>28</v>
      </c>
      <c r="L190" s="47"/>
      <c r="M190" s="37"/>
      <c r="N190" s="39" t="s">
        <v>30</v>
      </c>
      <c r="O190" s="39" t="s">
        <v>30</v>
      </c>
    </row>
    <row r="191" spans="1:107" s="10" customFormat="1" ht="51">
      <c r="A191" s="28" t="s">
        <v>784</v>
      </c>
      <c r="B191" s="28" t="s">
        <v>773</v>
      </c>
      <c r="C191" s="6" t="s">
        <v>785</v>
      </c>
      <c r="D191" s="28" t="s">
        <v>786</v>
      </c>
      <c r="E191" s="6" t="s">
        <v>787</v>
      </c>
      <c r="F191" s="6" t="s">
        <v>788</v>
      </c>
      <c r="G191" s="2" t="s">
        <v>789</v>
      </c>
      <c r="H191" s="3" t="s">
        <v>26</v>
      </c>
      <c r="I191" s="1" t="s">
        <v>27</v>
      </c>
      <c r="J191" s="53">
        <v>31</v>
      </c>
      <c r="K191" s="48" t="s">
        <v>28</v>
      </c>
      <c r="L191" s="50"/>
      <c r="M191" s="37"/>
      <c r="N191" s="37" t="s">
        <v>52</v>
      </c>
      <c r="O191" s="38" t="s">
        <v>52</v>
      </c>
      <c r="P191" s="5"/>
      <c r="Q191" s="12"/>
      <c r="R191" s="12"/>
      <c r="S191" s="12"/>
      <c r="T191" s="12"/>
      <c r="U191" s="12"/>
      <c r="V191" s="12"/>
      <c r="W191" s="12"/>
      <c r="X191" s="12"/>
      <c r="Y191" s="12"/>
      <c r="Z191" s="12"/>
      <c r="AA191" s="12"/>
      <c r="AB191" s="12"/>
      <c r="AC191" s="12"/>
      <c r="AD191" s="12"/>
      <c r="AE191" s="12"/>
      <c r="AF191" s="12"/>
      <c r="AG191" s="12"/>
      <c r="AH191" s="12"/>
      <c r="AI191" s="12"/>
      <c r="AJ191" s="12"/>
      <c r="AK191" s="12"/>
      <c r="AL191" s="12"/>
      <c r="AM191" s="12"/>
      <c r="AN191" s="12"/>
      <c r="AO191" s="12"/>
      <c r="AP191" s="12"/>
      <c r="AQ191" s="12"/>
      <c r="AR191" s="12"/>
      <c r="AS191" s="12"/>
      <c r="AT191" s="12"/>
      <c r="AU191" s="12"/>
      <c r="AV191" s="12"/>
      <c r="AW191" s="12"/>
      <c r="AX191" s="12"/>
      <c r="AY191" s="12"/>
      <c r="AZ191" s="12"/>
      <c r="BA191" s="12"/>
      <c r="BB191" s="12"/>
      <c r="BC191" s="12"/>
      <c r="BD191" s="12"/>
      <c r="BE191" s="12"/>
      <c r="BF191" s="12"/>
      <c r="BG191" s="12"/>
      <c r="BH191" s="12"/>
      <c r="BI191" s="12"/>
      <c r="BJ191" s="12"/>
      <c r="BK191" s="12"/>
      <c r="BL191" s="12"/>
      <c r="BM191" s="12"/>
      <c r="BN191" s="12"/>
      <c r="BO191" s="12"/>
      <c r="BP191" s="12"/>
      <c r="BQ191" s="12"/>
      <c r="BR191" s="12"/>
      <c r="BS191" s="12"/>
      <c r="BT191" s="12"/>
      <c r="BU191" s="12"/>
      <c r="BV191" s="12"/>
      <c r="BW191" s="12"/>
      <c r="BX191" s="12"/>
      <c r="BY191" s="12"/>
      <c r="BZ191" s="12"/>
      <c r="CA191" s="12"/>
      <c r="CB191" s="12"/>
      <c r="CC191" s="12"/>
      <c r="CD191" s="12"/>
      <c r="CE191" s="12"/>
      <c r="CF191" s="12"/>
      <c r="CG191" s="12"/>
      <c r="CH191" s="12"/>
      <c r="CI191" s="12"/>
      <c r="CJ191" s="12"/>
      <c r="CK191" s="12"/>
      <c r="CL191" s="12"/>
      <c r="CM191" s="12"/>
      <c r="CN191" s="12"/>
      <c r="CO191" s="12"/>
      <c r="CP191" s="12"/>
      <c r="CQ191" s="12"/>
      <c r="CR191" s="12"/>
      <c r="CS191" s="12"/>
      <c r="CT191" s="12"/>
      <c r="CU191" s="12"/>
      <c r="CV191" s="12"/>
      <c r="CW191" s="12"/>
      <c r="CX191" s="12"/>
      <c r="CY191" s="12"/>
      <c r="CZ191" s="12"/>
      <c r="DA191" s="12"/>
      <c r="DB191" s="12"/>
      <c r="DC191" s="12"/>
    </row>
    <row r="192" spans="1:107" s="10" customFormat="1" ht="51">
      <c r="A192" s="28" t="s">
        <v>790</v>
      </c>
      <c r="B192" s="28" t="s">
        <v>773</v>
      </c>
      <c r="C192" s="6" t="s">
        <v>785</v>
      </c>
      <c r="D192" s="28" t="s">
        <v>786</v>
      </c>
      <c r="E192" s="6" t="s">
        <v>791</v>
      </c>
      <c r="F192" s="6" t="s">
        <v>792</v>
      </c>
      <c r="G192" s="2" t="s">
        <v>793</v>
      </c>
      <c r="H192" s="3" t="s">
        <v>26</v>
      </c>
      <c r="I192" s="1" t="s">
        <v>27</v>
      </c>
      <c r="J192" s="53">
        <v>28</v>
      </c>
      <c r="K192" s="48" t="s">
        <v>28</v>
      </c>
      <c r="L192" s="50"/>
      <c r="M192" s="37"/>
      <c r="N192" s="38" t="s">
        <v>30</v>
      </c>
      <c r="O192" s="38" t="s">
        <v>52</v>
      </c>
      <c r="P192" s="5"/>
      <c r="Q192" s="12"/>
      <c r="R192" s="12"/>
      <c r="S192" s="12"/>
      <c r="T192" s="12"/>
      <c r="U192" s="12"/>
      <c r="V192" s="12"/>
      <c r="W192" s="12"/>
      <c r="X192" s="12"/>
      <c r="Y192" s="12"/>
      <c r="Z192" s="12"/>
      <c r="AA192" s="12"/>
      <c r="AB192" s="12"/>
      <c r="AC192" s="12"/>
      <c r="AD192" s="12"/>
      <c r="AE192" s="12"/>
      <c r="AF192" s="12"/>
      <c r="AG192" s="12"/>
      <c r="AH192" s="12"/>
      <c r="AI192" s="12"/>
      <c r="AJ192" s="12"/>
      <c r="AK192" s="12"/>
      <c r="AL192" s="12"/>
      <c r="AM192" s="12"/>
      <c r="AN192" s="12"/>
      <c r="AO192" s="12"/>
      <c r="AP192" s="12"/>
      <c r="AQ192" s="12"/>
      <c r="AR192" s="12"/>
      <c r="AS192" s="12"/>
      <c r="AT192" s="12"/>
      <c r="AU192" s="12"/>
      <c r="AV192" s="12"/>
      <c r="AW192" s="12"/>
      <c r="AX192" s="12"/>
      <c r="AY192" s="12"/>
      <c r="AZ192" s="12"/>
      <c r="BA192" s="12"/>
      <c r="BB192" s="12"/>
      <c r="BC192" s="12"/>
      <c r="BD192" s="12"/>
      <c r="BE192" s="12"/>
      <c r="BF192" s="12"/>
      <c r="BG192" s="12"/>
      <c r="BH192" s="12"/>
      <c r="BI192" s="12"/>
      <c r="BJ192" s="12"/>
      <c r="BK192" s="12"/>
      <c r="BL192" s="12"/>
      <c r="BM192" s="12"/>
      <c r="BN192" s="12"/>
      <c r="BO192" s="12"/>
      <c r="BP192" s="12"/>
      <c r="BQ192" s="12"/>
      <c r="BR192" s="12"/>
      <c r="BS192" s="12"/>
      <c r="BT192" s="12"/>
      <c r="BU192" s="12"/>
      <c r="BV192" s="12"/>
      <c r="BW192" s="12"/>
      <c r="BX192" s="12"/>
      <c r="BY192" s="12"/>
      <c r="BZ192" s="12"/>
      <c r="CA192" s="12"/>
      <c r="CB192" s="12"/>
      <c r="CC192" s="12"/>
      <c r="CD192" s="12"/>
      <c r="CE192" s="12"/>
      <c r="CF192" s="12"/>
      <c r="CG192" s="12"/>
      <c r="CH192" s="12"/>
      <c r="CI192" s="12"/>
      <c r="CJ192" s="12"/>
      <c r="CK192" s="12"/>
      <c r="CL192" s="12"/>
      <c r="CM192" s="12"/>
      <c r="CN192" s="12"/>
      <c r="CO192" s="12"/>
      <c r="CP192" s="12"/>
      <c r="CQ192" s="12"/>
      <c r="CR192" s="12"/>
      <c r="CS192" s="12"/>
      <c r="CT192" s="12"/>
      <c r="CU192" s="12"/>
      <c r="CV192" s="12"/>
      <c r="CW192" s="12"/>
      <c r="CX192" s="12"/>
      <c r="CY192" s="12"/>
      <c r="CZ192" s="12"/>
      <c r="DA192" s="12"/>
      <c r="DB192" s="12"/>
      <c r="DC192" s="12"/>
    </row>
    <row r="193" spans="1:107" s="10" customFormat="1" ht="51">
      <c r="A193" s="28" t="s">
        <v>794</v>
      </c>
      <c r="B193" s="28" t="s">
        <v>773</v>
      </c>
      <c r="C193" s="6" t="s">
        <v>785</v>
      </c>
      <c r="D193" s="28" t="s">
        <v>786</v>
      </c>
      <c r="E193" s="6" t="s">
        <v>795</v>
      </c>
      <c r="F193" s="6" t="s">
        <v>796</v>
      </c>
      <c r="G193" s="2" t="s">
        <v>797</v>
      </c>
      <c r="H193" s="3" t="s">
        <v>26</v>
      </c>
      <c r="I193" s="1" t="s">
        <v>27</v>
      </c>
      <c r="J193" s="53">
        <v>3</v>
      </c>
      <c r="K193" s="48" t="s">
        <v>28</v>
      </c>
      <c r="L193" s="50"/>
      <c r="M193" s="37"/>
      <c r="N193" s="37" t="s">
        <v>30</v>
      </c>
      <c r="O193" s="38" t="s">
        <v>52</v>
      </c>
      <c r="P193" s="5"/>
      <c r="Q193" s="12"/>
      <c r="R193" s="12"/>
      <c r="S193" s="12"/>
      <c r="T193" s="12"/>
      <c r="U193" s="12"/>
      <c r="V193" s="12"/>
      <c r="W193" s="12"/>
      <c r="X193" s="12"/>
      <c r="Y193" s="12"/>
      <c r="Z193" s="12"/>
      <c r="AA193" s="12"/>
      <c r="AB193" s="12"/>
      <c r="AC193" s="12"/>
      <c r="AD193" s="12"/>
      <c r="AE193" s="12"/>
      <c r="AF193" s="12"/>
      <c r="AG193" s="12"/>
      <c r="AH193" s="12"/>
      <c r="AI193" s="12"/>
      <c r="AJ193" s="12"/>
      <c r="AK193" s="12"/>
      <c r="AL193" s="12"/>
      <c r="AM193" s="12"/>
      <c r="AN193" s="12"/>
      <c r="AO193" s="12"/>
      <c r="AP193" s="12"/>
      <c r="AQ193" s="12"/>
      <c r="AR193" s="12"/>
      <c r="AS193" s="12"/>
      <c r="AT193" s="12"/>
      <c r="AU193" s="12"/>
      <c r="AV193" s="12"/>
      <c r="AW193" s="12"/>
      <c r="AX193" s="12"/>
      <c r="AY193" s="12"/>
      <c r="AZ193" s="12"/>
      <c r="BA193" s="12"/>
      <c r="BB193" s="12"/>
      <c r="BC193" s="12"/>
      <c r="BD193" s="12"/>
      <c r="BE193" s="12"/>
      <c r="BF193" s="12"/>
      <c r="BG193" s="12"/>
      <c r="BH193" s="12"/>
      <c r="BI193" s="12"/>
      <c r="BJ193" s="12"/>
      <c r="BK193" s="12"/>
      <c r="BL193" s="12"/>
      <c r="BM193" s="12"/>
      <c r="BN193" s="12"/>
      <c r="BO193" s="12"/>
      <c r="BP193" s="12"/>
      <c r="BQ193" s="12"/>
      <c r="BR193" s="12"/>
      <c r="BS193" s="12"/>
      <c r="BT193" s="12"/>
      <c r="BU193" s="12"/>
      <c r="BV193" s="12"/>
      <c r="BW193" s="12"/>
      <c r="BX193" s="12"/>
      <c r="BY193" s="12"/>
      <c r="BZ193" s="12"/>
      <c r="CA193" s="12"/>
      <c r="CB193" s="12"/>
      <c r="CC193" s="12"/>
      <c r="CD193" s="12"/>
      <c r="CE193" s="12"/>
      <c r="CF193" s="12"/>
      <c r="CG193" s="12"/>
      <c r="CH193" s="12"/>
      <c r="CI193" s="12"/>
      <c r="CJ193" s="12"/>
      <c r="CK193" s="12"/>
      <c r="CL193" s="12"/>
      <c r="CM193" s="12"/>
      <c r="CN193" s="12"/>
      <c r="CO193" s="12"/>
      <c r="CP193" s="12"/>
      <c r="CQ193" s="12"/>
      <c r="CR193" s="12"/>
      <c r="CS193" s="12"/>
      <c r="CT193" s="12"/>
      <c r="CU193" s="12"/>
      <c r="CV193" s="12"/>
      <c r="CW193" s="12"/>
      <c r="CX193" s="12"/>
      <c r="CY193" s="12"/>
      <c r="CZ193" s="12"/>
      <c r="DA193" s="12"/>
      <c r="DB193" s="12"/>
      <c r="DC193" s="12"/>
    </row>
    <row r="194" spans="1:107" s="10" customFormat="1" ht="25.5">
      <c r="A194" s="28" t="s">
        <v>798</v>
      </c>
      <c r="B194" s="28" t="s">
        <v>773</v>
      </c>
      <c r="C194" s="6" t="s">
        <v>799</v>
      </c>
      <c r="D194" s="28" t="s">
        <v>233</v>
      </c>
      <c r="E194" s="6" t="s">
        <v>800</v>
      </c>
      <c r="F194" s="6" t="s">
        <v>801</v>
      </c>
      <c r="G194" s="2" t="s">
        <v>802</v>
      </c>
      <c r="H194" s="3" t="s">
        <v>26</v>
      </c>
      <c r="I194" s="1" t="s">
        <v>27</v>
      </c>
      <c r="J194" s="53">
        <v>39</v>
      </c>
      <c r="K194" s="48" t="s">
        <v>28</v>
      </c>
      <c r="L194" s="50"/>
      <c r="M194" s="37"/>
      <c r="N194" s="37" t="s">
        <v>52</v>
      </c>
      <c r="O194" s="38" t="s">
        <v>52</v>
      </c>
      <c r="P194" s="5"/>
      <c r="Q194" s="12"/>
      <c r="R194" s="12"/>
      <c r="S194" s="12"/>
      <c r="T194" s="12"/>
      <c r="U194" s="12"/>
      <c r="V194" s="12"/>
      <c r="W194" s="12"/>
      <c r="X194" s="12"/>
      <c r="Y194" s="12"/>
      <c r="Z194" s="12"/>
      <c r="AA194" s="12"/>
      <c r="AB194" s="12"/>
      <c r="AC194" s="12"/>
      <c r="AD194" s="12"/>
      <c r="AE194" s="12"/>
      <c r="AF194" s="12"/>
      <c r="AG194" s="12"/>
      <c r="AH194" s="12"/>
      <c r="AI194" s="12"/>
      <c r="AJ194" s="12"/>
      <c r="AK194" s="12"/>
      <c r="AL194" s="12"/>
      <c r="AM194" s="12"/>
      <c r="AN194" s="12"/>
      <c r="AO194" s="12"/>
      <c r="AP194" s="12"/>
      <c r="AQ194" s="12"/>
      <c r="AR194" s="12"/>
      <c r="AS194" s="12"/>
      <c r="AT194" s="12"/>
      <c r="AU194" s="12"/>
      <c r="AV194" s="12"/>
      <c r="AW194" s="12"/>
      <c r="AX194" s="12"/>
      <c r="AY194" s="12"/>
      <c r="AZ194" s="12"/>
      <c r="BA194" s="12"/>
      <c r="BB194" s="12"/>
      <c r="BC194" s="12"/>
      <c r="BD194" s="12"/>
      <c r="BE194" s="12"/>
      <c r="BF194" s="12"/>
      <c r="BG194" s="12"/>
      <c r="BH194" s="12"/>
      <c r="BI194" s="12"/>
      <c r="BJ194" s="12"/>
      <c r="BK194" s="12"/>
      <c r="BL194" s="12"/>
      <c r="BM194" s="12"/>
      <c r="BN194" s="12"/>
      <c r="BO194" s="12"/>
      <c r="BP194" s="12"/>
      <c r="BQ194" s="12"/>
      <c r="BR194" s="12"/>
      <c r="BS194" s="12"/>
      <c r="BT194" s="12"/>
      <c r="BU194" s="12"/>
      <c r="BV194" s="12"/>
      <c r="BW194" s="12"/>
      <c r="BX194" s="12"/>
      <c r="BY194" s="12"/>
      <c r="BZ194" s="12"/>
      <c r="CA194" s="12"/>
      <c r="CB194" s="12"/>
      <c r="CC194" s="12"/>
      <c r="CD194" s="12"/>
      <c r="CE194" s="12"/>
      <c r="CF194" s="12"/>
      <c r="CG194" s="12"/>
      <c r="CH194" s="12"/>
      <c r="CI194" s="12"/>
      <c r="CJ194" s="12"/>
      <c r="CK194" s="12"/>
      <c r="CL194" s="12"/>
      <c r="CM194" s="12"/>
      <c r="CN194" s="12"/>
      <c r="CO194" s="12"/>
      <c r="CP194" s="12"/>
      <c r="CQ194" s="12"/>
      <c r="CR194" s="12"/>
      <c r="CS194" s="12"/>
      <c r="CT194" s="12"/>
      <c r="CU194" s="12"/>
      <c r="CV194" s="12"/>
      <c r="CW194" s="12"/>
      <c r="CX194" s="12"/>
      <c r="CY194" s="12"/>
      <c r="CZ194" s="12"/>
      <c r="DA194" s="12"/>
      <c r="DB194" s="12"/>
      <c r="DC194" s="12"/>
    </row>
    <row r="195" spans="1:107" s="10" customFormat="1" ht="25.5">
      <c r="A195" s="3" t="s">
        <v>803</v>
      </c>
      <c r="B195" s="28" t="s">
        <v>804</v>
      </c>
      <c r="C195" s="6" t="s">
        <v>805</v>
      </c>
      <c r="D195" s="28" t="s">
        <v>372</v>
      </c>
      <c r="E195" s="6" t="s">
        <v>806</v>
      </c>
      <c r="F195" s="6" t="s">
        <v>807</v>
      </c>
      <c r="G195" s="2" t="s">
        <v>808</v>
      </c>
      <c r="H195" s="3" t="s">
        <v>26</v>
      </c>
      <c r="I195" s="1" t="s">
        <v>27</v>
      </c>
      <c r="J195" s="53">
        <v>63</v>
      </c>
      <c r="K195" s="48" t="s">
        <v>28</v>
      </c>
      <c r="L195" s="50"/>
      <c r="M195" s="37" t="s">
        <v>809</v>
      </c>
      <c r="N195" s="37" t="s">
        <v>52</v>
      </c>
      <c r="O195" s="38" t="s">
        <v>52</v>
      </c>
      <c r="P195" s="5"/>
      <c r="Q195" s="12"/>
      <c r="R195" s="12"/>
      <c r="S195" s="12"/>
      <c r="T195" s="12"/>
      <c r="U195" s="12"/>
      <c r="V195" s="12"/>
      <c r="W195" s="12"/>
      <c r="X195" s="12"/>
      <c r="Y195" s="12"/>
      <c r="Z195" s="12"/>
      <c r="AA195" s="12"/>
      <c r="AB195" s="12"/>
      <c r="AC195" s="12"/>
      <c r="AD195" s="12"/>
      <c r="AE195" s="12"/>
      <c r="AF195" s="12"/>
      <c r="AG195" s="12"/>
      <c r="AH195" s="12"/>
      <c r="AI195" s="12"/>
      <c r="AJ195" s="12"/>
      <c r="AK195" s="12"/>
      <c r="AL195" s="12"/>
      <c r="AM195" s="12"/>
      <c r="AN195" s="12"/>
      <c r="AO195" s="12"/>
      <c r="AP195" s="12"/>
      <c r="AQ195" s="12"/>
      <c r="AR195" s="12"/>
      <c r="AS195" s="12"/>
      <c r="AT195" s="12"/>
      <c r="AU195" s="12"/>
      <c r="AV195" s="12"/>
      <c r="AW195" s="12"/>
      <c r="AX195" s="12"/>
      <c r="AY195" s="12"/>
      <c r="AZ195" s="12"/>
      <c r="BA195" s="12"/>
      <c r="BB195" s="12"/>
      <c r="BC195" s="12"/>
      <c r="BD195" s="12"/>
      <c r="BE195" s="12"/>
      <c r="BF195" s="12"/>
      <c r="BG195" s="12"/>
      <c r="BH195" s="12"/>
      <c r="BI195" s="12"/>
      <c r="BJ195" s="12"/>
      <c r="BK195" s="12"/>
      <c r="BL195" s="12"/>
      <c r="BM195" s="12"/>
      <c r="BN195" s="12"/>
      <c r="BO195" s="12"/>
      <c r="BP195" s="12"/>
      <c r="BQ195" s="12"/>
      <c r="BR195" s="12"/>
      <c r="BS195" s="12"/>
      <c r="BT195" s="12"/>
      <c r="BU195" s="12"/>
      <c r="BV195" s="12"/>
      <c r="BW195" s="12"/>
      <c r="BX195" s="12"/>
      <c r="BY195" s="12"/>
      <c r="BZ195" s="12"/>
      <c r="CA195" s="12"/>
      <c r="CB195" s="12"/>
      <c r="CC195" s="12"/>
      <c r="CD195" s="12"/>
      <c r="CE195" s="12"/>
      <c r="CF195" s="12"/>
      <c r="CG195" s="12"/>
      <c r="CH195" s="12"/>
      <c r="CI195" s="12"/>
      <c r="CJ195" s="12"/>
      <c r="CK195" s="12"/>
      <c r="CL195" s="12"/>
      <c r="CM195" s="12"/>
      <c r="CN195" s="12"/>
      <c r="CO195" s="12"/>
      <c r="CP195" s="12"/>
      <c r="CQ195" s="12"/>
      <c r="CR195" s="12"/>
      <c r="CS195" s="12"/>
      <c r="CT195" s="12"/>
      <c r="CU195" s="12"/>
      <c r="CV195" s="12"/>
      <c r="CW195" s="12"/>
      <c r="CX195" s="12"/>
      <c r="CY195" s="12"/>
      <c r="CZ195" s="12"/>
      <c r="DA195" s="12"/>
      <c r="DB195" s="12"/>
      <c r="DC195" s="12"/>
    </row>
    <row r="196" spans="1:107" s="10" customFormat="1" ht="102">
      <c r="A196" s="3" t="s">
        <v>810</v>
      </c>
      <c r="B196" s="28" t="s">
        <v>804</v>
      </c>
      <c r="C196" s="6" t="s">
        <v>811</v>
      </c>
      <c r="D196" s="28" t="s">
        <v>372</v>
      </c>
      <c r="E196" s="6" t="s">
        <v>812</v>
      </c>
      <c r="F196" s="6" t="s">
        <v>813</v>
      </c>
      <c r="G196" s="2" t="s">
        <v>814</v>
      </c>
      <c r="H196" s="3" t="s">
        <v>26</v>
      </c>
      <c r="I196" s="1" t="s">
        <v>27</v>
      </c>
      <c r="J196" s="53">
        <v>21</v>
      </c>
      <c r="K196" s="48" t="s">
        <v>28</v>
      </c>
      <c r="L196" s="50"/>
      <c r="M196" s="37"/>
      <c r="N196" s="37" t="s">
        <v>52</v>
      </c>
      <c r="O196" s="38" t="s">
        <v>52</v>
      </c>
      <c r="P196" s="5"/>
      <c r="Q196" s="12"/>
      <c r="R196" s="12"/>
      <c r="S196" s="12"/>
      <c r="T196" s="12"/>
      <c r="U196" s="12"/>
      <c r="V196" s="12"/>
      <c r="W196" s="12"/>
      <c r="X196" s="12"/>
      <c r="Y196" s="12"/>
      <c r="Z196" s="12"/>
      <c r="AA196" s="12"/>
      <c r="AB196" s="12"/>
      <c r="AC196" s="12"/>
      <c r="AD196" s="12"/>
      <c r="AE196" s="12"/>
      <c r="AF196" s="12"/>
      <c r="AG196" s="12"/>
      <c r="AH196" s="12"/>
      <c r="AI196" s="12"/>
      <c r="AJ196" s="12"/>
      <c r="AK196" s="12"/>
      <c r="AL196" s="12"/>
      <c r="AM196" s="12"/>
      <c r="AN196" s="12"/>
      <c r="AO196" s="12"/>
      <c r="AP196" s="12"/>
      <c r="AQ196" s="12"/>
      <c r="AR196" s="12"/>
      <c r="AS196" s="12"/>
      <c r="AT196" s="12"/>
      <c r="AU196" s="12"/>
      <c r="AV196" s="12"/>
      <c r="AW196" s="12"/>
      <c r="AX196" s="12"/>
      <c r="AY196" s="12"/>
      <c r="AZ196" s="12"/>
      <c r="BA196" s="12"/>
      <c r="BB196" s="12"/>
      <c r="BC196" s="12"/>
      <c r="BD196" s="12"/>
      <c r="BE196" s="12"/>
      <c r="BF196" s="12"/>
      <c r="BG196" s="12"/>
      <c r="BH196" s="12"/>
      <c r="BI196" s="12"/>
      <c r="BJ196" s="12"/>
      <c r="BK196" s="12"/>
      <c r="BL196" s="12"/>
      <c r="BM196" s="12"/>
      <c r="BN196" s="12"/>
      <c r="BO196" s="12"/>
      <c r="BP196" s="12"/>
      <c r="BQ196" s="12"/>
      <c r="BR196" s="12"/>
      <c r="BS196" s="12"/>
      <c r="BT196" s="12"/>
      <c r="BU196" s="12"/>
      <c r="BV196" s="12"/>
      <c r="BW196" s="12"/>
      <c r="BX196" s="12"/>
      <c r="BY196" s="12"/>
      <c r="BZ196" s="12"/>
      <c r="CA196" s="12"/>
      <c r="CB196" s="12"/>
      <c r="CC196" s="12"/>
      <c r="CD196" s="12"/>
      <c r="CE196" s="12"/>
      <c r="CF196" s="12"/>
      <c r="CG196" s="12"/>
      <c r="CH196" s="12"/>
      <c r="CI196" s="12"/>
      <c r="CJ196" s="12"/>
      <c r="CK196" s="12"/>
      <c r="CL196" s="12"/>
      <c r="CM196" s="12"/>
      <c r="CN196" s="12"/>
      <c r="CO196" s="12"/>
      <c r="CP196" s="12"/>
      <c r="CQ196" s="12"/>
      <c r="CR196" s="12"/>
      <c r="CS196" s="12"/>
      <c r="CT196" s="12"/>
      <c r="CU196" s="12"/>
      <c r="CV196" s="12"/>
      <c r="CW196" s="12"/>
      <c r="CX196" s="12"/>
      <c r="CY196" s="12"/>
      <c r="CZ196" s="12"/>
      <c r="DA196" s="12"/>
      <c r="DB196" s="12"/>
      <c r="DC196" s="12"/>
    </row>
    <row r="197" spans="1:107" s="10" customFormat="1" ht="63.75">
      <c r="A197" s="3" t="s">
        <v>815</v>
      </c>
      <c r="B197" s="28" t="s">
        <v>804</v>
      </c>
      <c r="C197" s="6" t="s">
        <v>816</v>
      </c>
      <c r="D197" s="28" t="s">
        <v>372</v>
      </c>
      <c r="E197" s="6" t="s">
        <v>817</v>
      </c>
      <c r="F197" s="6" t="s">
        <v>818</v>
      </c>
      <c r="G197" s="2" t="s">
        <v>819</v>
      </c>
      <c r="H197" s="3" t="s">
        <v>26</v>
      </c>
      <c r="I197" s="1" t="s">
        <v>27</v>
      </c>
      <c r="J197" s="53">
        <v>14</v>
      </c>
      <c r="K197" s="48" t="s">
        <v>28</v>
      </c>
      <c r="L197" s="50"/>
      <c r="M197" s="37" t="s">
        <v>809</v>
      </c>
      <c r="N197" s="37" t="s">
        <v>52</v>
      </c>
      <c r="O197" s="38" t="s">
        <v>52</v>
      </c>
      <c r="P197" s="5"/>
      <c r="Q197" s="12"/>
      <c r="R197" s="12"/>
      <c r="S197" s="12"/>
      <c r="T197" s="12"/>
      <c r="U197" s="12"/>
      <c r="V197" s="12"/>
      <c r="W197" s="12"/>
      <c r="X197" s="12"/>
      <c r="Y197" s="12"/>
      <c r="Z197" s="12"/>
      <c r="AA197" s="12"/>
      <c r="AB197" s="12"/>
      <c r="AC197" s="12"/>
      <c r="AD197" s="12"/>
      <c r="AE197" s="12"/>
      <c r="AF197" s="12"/>
      <c r="AG197" s="12"/>
      <c r="AH197" s="12"/>
      <c r="AI197" s="12"/>
      <c r="AJ197" s="12"/>
      <c r="AK197" s="12"/>
      <c r="AL197" s="12"/>
      <c r="AM197" s="12"/>
      <c r="AN197" s="12"/>
      <c r="AO197" s="12"/>
      <c r="AP197" s="12"/>
      <c r="AQ197" s="12"/>
      <c r="AR197" s="12"/>
      <c r="AS197" s="12"/>
      <c r="AT197" s="12"/>
      <c r="AU197" s="12"/>
      <c r="AV197" s="12"/>
      <c r="AW197" s="12"/>
      <c r="AX197" s="12"/>
      <c r="AY197" s="12"/>
      <c r="AZ197" s="12"/>
      <c r="BA197" s="12"/>
      <c r="BB197" s="12"/>
      <c r="BC197" s="12"/>
      <c r="BD197" s="12"/>
      <c r="BE197" s="12"/>
      <c r="BF197" s="12"/>
      <c r="BG197" s="12"/>
      <c r="BH197" s="12"/>
      <c r="BI197" s="12"/>
      <c r="BJ197" s="12"/>
      <c r="BK197" s="12"/>
      <c r="BL197" s="12"/>
      <c r="BM197" s="12"/>
      <c r="BN197" s="12"/>
      <c r="BO197" s="12"/>
      <c r="BP197" s="12"/>
      <c r="BQ197" s="12"/>
      <c r="BR197" s="12"/>
      <c r="BS197" s="12"/>
      <c r="BT197" s="12"/>
      <c r="BU197" s="12"/>
      <c r="BV197" s="12"/>
      <c r="BW197" s="12"/>
      <c r="BX197" s="12"/>
      <c r="BY197" s="12"/>
      <c r="BZ197" s="12"/>
      <c r="CA197" s="12"/>
      <c r="CB197" s="12"/>
      <c r="CC197" s="12"/>
      <c r="CD197" s="12"/>
      <c r="CE197" s="12"/>
      <c r="CF197" s="12"/>
      <c r="CG197" s="12"/>
      <c r="CH197" s="12"/>
      <c r="CI197" s="12"/>
      <c r="CJ197" s="12"/>
      <c r="CK197" s="12"/>
      <c r="CL197" s="12"/>
      <c r="CM197" s="12"/>
      <c r="CN197" s="12"/>
      <c r="CO197" s="12"/>
      <c r="CP197" s="12"/>
      <c r="CQ197" s="12"/>
      <c r="CR197" s="12"/>
      <c r="CS197" s="12"/>
      <c r="CT197" s="12"/>
      <c r="CU197" s="12"/>
      <c r="CV197" s="12"/>
      <c r="CW197" s="12"/>
      <c r="CX197" s="12"/>
      <c r="CY197" s="12"/>
      <c r="CZ197" s="12"/>
      <c r="DA197" s="12"/>
      <c r="DB197" s="12"/>
      <c r="DC197" s="12"/>
    </row>
    <row r="198" spans="1:107" s="10" customFormat="1" ht="51">
      <c r="A198" s="3" t="s">
        <v>820</v>
      </c>
      <c r="B198" s="28" t="s">
        <v>804</v>
      </c>
      <c r="C198" s="6" t="s">
        <v>816</v>
      </c>
      <c r="D198" s="28" t="s">
        <v>372</v>
      </c>
      <c r="E198" s="6" t="s">
        <v>821</v>
      </c>
      <c r="F198" s="6" t="s">
        <v>822</v>
      </c>
      <c r="G198" s="2" t="s">
        <v>823</v>
      </c>
      <c r="H198" s="3" t="s">
        <v>26</v>
      </c>
      <c r="I198" s="1" t="s">
        <v>27</v>
      </c>
      <c r="J198" s="53">
        <v>3</v>
      </c>
      <c r="K198" s="48" t="s">
        <v>28</v>
      </c>
      <c r="L198" s="50"/>
      <c r="M198" s="37"/>
      <c r="N198" s="37" t="s">
        <v>52</v>
      </c>
      <c r="O198" s="38" t="s">
        <v>52</v>
      </c>
      <c r="P198" s="5"/>
      <c r="Q198" s="12"/>
      <c r="R198" s="12"/>
      <c r="S198" s="12"/>
      <c r="T198" s="12"/>
      <c r="U198" s="12"/>
      <c r="V198" s="12"/>
      <c r="W198" s="12"/>
      <c r="X198" s="12"/>
      <c r="Y198" s="12"/>
      <c r="Z198" s="12"/>
      <c r="AA198" s="12"/>
      <c r="AB198" s="12"/>
      <c r="AC198" s="12"/>
      <c r="AD198" s="12"/>
      <c r="AE198" s="12"/>
      <c r="AF198" s="12"/>
      <c r="AG198" s="12"/>
      <c r="AH198" s="12"/>
      <c r="AI198" s="12"/>
      <c r="AJ198" s="12"/>
      <c r="AK198" s="12"/>
      <c r="AL198" s="12"/>
      <c r="AM198" s="12"/>
      <c r="AN198" s="12"/>
      <c r="AO198" s="12"/>
      <c r="AP198" s="12"/>
      <c r="AQ198" s="12"/>
      <c r="AR198" s="12"/>
      <c r="AS198" s="12"/>
      <c r="AT198" s="12"/>
      <c r="AU198" s="12"/>
      <c r="AV198" s="12"/>
      <c r="AW198" s="12"/>
      <c r="AX198" s="12"/>
      <c r="AY198" s="12"/>
      <c r="AZ198" s="12"/>
      <c r="BA198" s="12"/>
      <c r="BB198" s="12"/>
      <c r="BC198" s="12"/>
      <c r="BD198" s="12"/>
      <c r="BE198" s="12"/>
      <c r="BF198" s="12"/>
      <c r="BG198" s="12"/>
      <c r="BH198" s="12"/>
      <c r="BI198" s="12"/>
      <c r="BJ198" s="12"/>
      <c r="BK198" s="12"/>
      <c r="BL198" s="12"/>
      <c r="BM198" s="12"/>
      <c r="BN198" s="12"/>
      <c r="BO198" s="12"/>
      <c r="BP198" s="12"/>
      <c r="BQ198" s="12"/>
      <c r="BR198" s="12"/>
      <c r="BS198" s="12"/>
      <c r="BT198" s="12"/>
      <c r="BU198" s="12"/>
      <c r="BV198" s="12"/>
      <c r="BW198" s="12"/>
      <c r="BX198" s="12"/>
      <c r="BY198" s="12"/>
      <c r="BZ198" s="12"/>
      <c r="CA198" s="12"/>
      <c r="CB198" s="12"/>
      <c r="CC198" s="12"/>
      <c r="CD198" s="12"/>
      <c r="CE198" s="12"/>
      <c r="CF198" s="12"/>
      <c r="CG198" s="12"/>
      <c r="CH198" s="12"/>
      <c r="CI198" s="12"/>
      <c r="CJ198" s="12"/>
      <c r="CK198" s="12"/>
      <c r="CL198" s="12"/>
      <c r="CM198" s="12"/>
      <c r="CN198" s="12"/>
      <c r="CO198" s="12"/>
      <c r="CP198" s="12"/>
      <c r="CQ198" s="12"/>
      <c r="CR198" s="12"/>
      <c r="CS198" s="12"/>
      <c r="CT198" s="12"/>
      <c r="CU198" s="12"/>
      <c r="CV198" s="12"/>
      <c r="CW198" s="12"/>
      <c r="CX198" s="12"/>
      <c r="CY198" s="12"/>
      <c r="CZ198" s="12"/>
      <c r="DA198" s="12"/>
      <c r="DB198" s="12"/>
      <c r="DC198" s="12"/>
    </row>
    <row r="199" spans="1:107" s="14" customFormat="1" ht="38.25">
      <c r="A199" s="3" t="s">
        <v>824</v>
      </c>
      <c r="B199" s="28" t="s">
        <v>825</v>
      </c>
      <c r="C199" s="6" t="s">
        <v>826</v>
      </c>
      <c r="D199" s="1" t="s">
        <v>827</v>
      </c>
      <c r="E199" s="6" t="s">
        <v>828</v>
      </c>
      <c r="F199" s="6" t="s">
        <v>829</v>
      </c>
      <c r="G199" s="2" t="s">
        <v>830</v>
      </c>
      <c r="H199" s="7" t="s">
        <v>35</v>
      </c>
      <c r="I199" s="1" t="s">
        <v>255</v>
      </c>
      <c r="J199" s="59">
        <v>13157717.57</v>
      </c>
      <c r="K199" s="48" t="s">
        <v>28</v>
      </c>
      <c r="L199" s="50"/>
      <c r="M199" s="37" t="s">
        <v>831</v>
      </c>
      <c r="N199" s="37" t="s">
        <v>52</v>
      </c>
      <c r="O199" s="38" t="s">
        <v>52</v>
      </c>
      <c r="P199" s="5"/>
      <c r="Q199" s="12"/>
      <c r="R199" s="13"/>
      <c r="S199" s="13"/>
      <c r="T199" s="13"/>
      <c r="U199" s="13"/>
      <c r="V199" s="13"/>
      <c r="W199" s="13"/>
      <c r="X199" s="13"/>
      <c r="Y199" s="13"/>
      <c r="Z199" s="13"/>
      <c r="AA199" s="13"/>
      <c r="AB199" s="13"/>
      <c r="AC199" s="13"/>
      <c r="AD199" s="13"/>
      <c r="AE199" s="13"/>
      <c r="AF199" s="13"/>
      <c r="AG199" s="13"/>
      <c r="AH199" s="13"/>
      <c r="AI199" s="13"/>
      <c r="AJ199" s="13"/>
      <c r="AK199" s="13"/>
      <c r="AL199" s="13"/>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3"/>
      <c r="BU199" s="13"/>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row>
    <row r="200" spans="1:107" s="14" customFormat="1" ht="89.25">
      <c r="A200" s="3" t="s">
        <v>832</v>
      </c>
      <c r="B200" s="28" t="s">
        <v>825</v>
      </c>
      <c r="C200" s="6" t="s">
        <v>833</v>
      </c>
      <c r="D200" s="28" t="s">
        <v>834</v>
      </c>
      <c r="E200" s="6" t="s">
        <v>835</v>
      </c>
      <c r="F200" s="6" t="s">
        <v>836</v>
      </c>
      <c r="G200" s="2" t="s">
        <v>837</v>
      </c>
      <c r="H200" s="3" t="s">
        <v>35</v>
      </c>
      <c r="I200" s="1" t="s">
        <v>255</v>
      </c>
      <c r="J200" s="59">
        <v>2494483.23</v>
      </c>
      <c r="K200" s="48" t="s">
        <v>28</v>
      </c>
      <c r="L200" s="50"/>
      <c r="M200" s="37"/>
      <c r="N200" s="37" t="s">
        <v>30</v>
      </c>
      <c r="O200" s="38" t="s">
        <v>52</v>
      </c>
      <c r="P200" s="5"/>
      <c r="Q200" s="12"/>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13"/>
      <c r="BH200" s="13"/>
      <c r="BI200" s="13"/>
      <c r="BJ200" s="13"/>
      <c r="BK200" s="13"/>
      <c r="BL200" s="13"/>
      <c r="BM200" s="13"/>
      <c r="BN200" s="13"/>
      <c r="BO200" s="13"/>
      <c r="BP200" s="13"/>
      <c r="BQ200" s="13"/>
      <c r="BR200" s="13"/>
      <c r="BS200" s="13"/>
      <c r="BT200" s="13"/>
      <c r="BU200" s="13"/>
      <c r="BV200" s="13"/>
      <c r="BW200" s="13"/>
      <c r="BX200" s="13"/>
      <c r="BY200" s="13"/>
      <c r="BZ200" s="13"/>
      <c r="CA200" s="13"/>
      <c r="CB200" s="13"/>
      <c r="CC200" s="13"/>
      <c r="CD200" s="13"/>
      <c r="CE200" s="13"/>
      <c r="CF200" s="13"/>
      <c r="CG200" s="13"/>
      <c r="CH200" s="13"/>
      <c r="CI200" s="13"/>
      <c r="CJ200" s="13"/>
      <c r="CK200" s="13"/>
      <c r="CL200" s="13"/>
      <c r="CM200" s="13"/>
      <c r="CN200" s="13"/>
      <c r="CO200" s="13"/>
      <c r="CP200" s="13"/>
      <c r="CQ200" s="13"/>
      <c r="CR200" s="13"/>
      <c r="CS200" s="13"/>
      <c r="CT200" s="13"/>
      <c r="CU200" s="13"/>
      <c r="CV200" s="13"/>
      <c r="CW200" s="13"/>
      <c r="CX200" s="13"/>
      <c r="CY200" s="13"/>
      <c r="CZ200" s="13"/>
      <c r="DA200" s="13"/>
      <c r="DB200" s="13"/>
      <c r="DC200" s="13"/>
    </row>
    <row r="201" spans="1:107" s="14" customFormat="1" ht="89.25">
      <c r="A201" s="3" t="s">
        <v>838</v>
      </c>
      <c r="B201" s="28" t="s">
        <v>825</v>
      </c>
      <c r="C201" s="6" t="s">
        <v>833</v>
      </c>
      <c r="D201" s="28" t="s">
        <v>834</v>
      </c>
      <c r="E201" s="6" t="s">
        <v>839</v>
      </c>
      <c r="F201" s="6" t="s">
        <v>840</v>
      </c>
      <c r="G201" s="2" t="s">
        <v>841</v>
      </c>
      <c r="H201" s="3" t="s">
        <v>35</v>
      </c>
      <c r="I201" s="1" t="s">
        <v>255</v>
      </c>
      <c r="J201" s="59">
        <v>3218565.15</v>
      </c>
      <c r="K201" s="48" t="s">
        <v>28</v>
      </c>
      <c r="L201" s="50"/>
      <c r="M201" s="37"/>
      <c r="N201" s="37" t="s">
        <v>30</v>
      </c>
      <c r="O201" s="38" t="s">
        <v>52</v>
      </c>
      <c r="P201" s="5"/>
      <c r="Q201" s="12"/>
      <c r="R201" s="13"/>
      <c r="S201" s="13"/>
      <c r="T201" s="13"/>
      <c r="U201" s="13"/>
      <c r="V201" s="13"/>
      <c r="W201" s="13"/>
      <c r="X201" s="13"/>
      <c r="Y201" s="13"/>
      <c r="Z201" s="13"/>
      <c r="AA201" s="13"/>
      <c r="AB201" s="13"/>
      <c r="AC201" s="13"/>
      <c r="AD201" s="13"/>
      <c r="AE201" s="13"/>
      <c r="AF201" s="13"/>
      <c r="AG201" s="13"/>
      <c r="AH201" s="13"/>
      <c r="AI201" s="13"/>
      <c r="AJ201" s="13"/>
      <c r="AK201" s="13"/>
      <c r="AL201" s="13"/>
      <c r="AM201" s="13"/>
      <c r="AN201" s="13"/>
      <c r="AO201" s="13"/>
      <c r="AP201" s="13"/>
      <c r="AQ201" s="13"/>
      <c r="AR201" s="13"/>
      <c r="AS201" s="13"/>
      <c r="AT201" s="13"/>
      <c r="AU201" s="13"/>
      <c r="AV201" s="13"/>
      <c r="AW201" s="13"/>
      <c r="AX201" s="13"/>
      <c r="AY201" s="13"/>
      <c r="AZ201" s="13"/>
      <c r="BA201" s="13"/>
      <c r="BB201" s="13"/>
      <c r="BC201" s="13"/>
      <c r="BD201" s="13"/>
      <c r="BE201" s="13"/>
      <c r="BF201" s="13"/>
      <c r="BG201" s="13"/>
      <c r="BH201" s="13"/>
      <c r="BI201" s="13"/>
      <c r="BJ201" s="13"/>
      <c r="BK201" s="13"/>
      <c r="BL201" s="13"/>
      <c r="BM201" s="13"/>
      <c r="BN201" s="13"/>
      <c r="BO201" s="13"/>
      <c r="BP201" s="13"/>
      <c r="BQ201" s="13"/>
      <c r="BR201" s="13"/>
      <c r="BS201" s="13"/>
      <c r="BT201" s="13"/>
      <c r="BU201" s="13"/>
      <c r="BV201" s="13"/>
      <c r="BW201" s="13"/>
      <c r="BX201" s="13"/>
      <c r="BY201" s="13"/>
      <c r="BZ201" s="13"/>
      <c r="CA201" s="13"/>
      <c r="CB201" s="13"/>
      <c r="CC201" s="13"/>
      <c r="CD201" s="13"/>
      <c r="CE201" s="13"/>
      <c r="CF201" s="13"/>
      <c r="CG201" s="13"/>
      <c r="CH201" s="13"/>
      <c r="CI201" s="13"/>
      <c r="CJ201" s="13"/>
      <c r="CK201" s="13"/>
      <c r="CL201" s="13"/>
      <c r="CM201" s="13"/>
      <c r="CN201" s="13"/>
      <c r="CO201" s="13"/>
      <c r="CP201" s="13"/>
      <c r="CQ201" s="13"/>
      <c r="CR201" s="13"/>
      <c r="CS201" s="13"/>
      <c r="CT201" s="13"/>
      <c r="CU201" s="13"/>
      <c r="CV201" s="13"/>
      <c r="CW201" s="13"/>
      <c r="CX201" s="13"/>
      <c r="CY201" s="13"/>
      <c r="CZ201" s="13"/>
      <c r="DA201" s="13"/>
      <c r="DB201" s="13"/>
      <c r="DC201" s="13"/>
    </row>
    <row r="202" spans="1:107" s="14" customFormat="1" ht="89.25">
      <c r="A202" s="3" t="s">
        <v>842</v>
      </c>
      <c r="B202" s="28" t="s">
        <v>825</v>
      </c>
      <c r="C202" s="6" t="s">
        <v>843</v>
      </c>
      <c r="D202" s="28" t="s">
        <v>844</v>
      </c>
      <c r="E202" s="6" t="s">
        <v>845</v>
      </c>
      <c r="F202" s="6" t="s">
        <v>846</v>
      </c>
      <c r="G202" s="6" t="s">
        <v>847</v>
      </c>
      <c r="H202" s="51" t="s">
        <v>50</v>
      </c>
      <c r="I202" s="1" t="s">
        <v>27</v>
      </c>
      <c r="J202" s="58">
        <v>10617</v>
      </c>
      <c r="K202" s="48" t="s">
        <v>28</v>
      </c>
      <c r="L202" s="49"/>
      <c r="M202" s="37"/>
      <c r="N202" s="37" t="s">
        <v>52</v>
      </c>
      <c r="O202" s="38" t="s">
        <v>52</v>
      </c>
      <c r="P202" s="5"/>
      <c r="Q202" s="10"/>
    </row>
    <row r="203" spans="1:107" s="14" customFormat="1" ht="63.75">
      <c r="A203" s="3" t="s">
        <v>848</v>
      </c>
      <c r="B203" s="28" t="s">
        <v>825</v>
      </c>
      <c r="C203" s="6" t="s">
        <v>843</v>
      </c>
      <c r="D203" s="28" t="s">
        <v>844</v>
      </c>
      <c r="E203" s="6" t="s">
        <v>849</v>
      </c>
      <c r="F203" s="6" t="s">
        <v>850</v>
      </c>
      <c r="G203" s="6" t="s">
        <v>851</v>
      </c>
      <c r="H203" s="3" t="s">
        <v>26</v>
      </c>
      <c r="I203" s="1" t="s">
        <v>27</v>
      </c>
      <c r="J203" s="58">
        <v>11834</v>
      </c>
      <c r="K203" s="48" t="s">
        <v>28</v>
      </c>
      <c r="L203" s="49"/>
      <c r="M203" s="37" t="s">
        <v>852</v>
      </c>
      <c r="N203" s="37" t="s">
        <v>52</v>
      </c>
      <c r="O203" s="38" t="s">
        <v>52</v>
      </c>
      <c r="P203" s="5"/>
      <c r="Q203" s="10"/>
    </row>
    <row r="204" spans="1:107" s="14" customFormat="1" ht="76.5">
      <c r="A204" s="3" t="s">
        <v>853</v>
      </c>
      <c r="B204" s="28" t="s">
        <v>825</v>
      </c>
      <c r="C204" s="6" t="s">
        <v>843</v>
      </c>
      <c r="D204" s="28" t="s">
        <v>844</v>
      </c>
      <c r="E204" s="6" t="s">
        <v>854</v>
      </c>
      <c r="F204" s="2" t="s">
        <v>855</v>
      </c>
      <c r="G204" s="2" t="s">
        <v>856</v>
      </c>
      <c r="H204" s="28" t="s">
        <v>857</v>
      </c>
      <c r="I204" s="1" t="s">
        <v>27</v>
      </c>
      <c r="J204" s="58">
        <v>5196</v>
      </c>
      <c r="K204" s="48" t="s">
        <v>28</v>
      </c>
      <c r="L204" s="49"/>
      <c r="M204" s="38"/>
      <c r="N204" s="37" t="s">
        <v>30</v>
      </c>
      <c r="O204" s="38" t="s">
        <v>52</v>
      </c>
      <c r="P204" s="5"/>
      <c r="Q204" s="10"/>
    </row>
    <row r="205" spans="1:107" s="14" customFormat="1" ht="76.5">
      <c r="A205" s="3" t="s">
        <v>858</v>
      </c>
      <c r="B205" s="28" t="s">
        <v>825</v>
      </c>
      <c r="C205" s="6" t="s">
        <v>843</v>
      </c>
      <c r="D205" s="28" t="s">
        <v>844</v>
      </c>
      <c r="E205" s="6" t="s">
        <v>859</v>
      </c>
      <c r="F205" s="2" t="s">
        <v>860</v>
      </c>
      <c r="G205" s="2" t="s">
        <v>861</v>
      </c>
      <c r="H205" s="51" t="s">
        <v>50</v>
      </c>
      <c r="I205" s="1" t="s">
        <v>27</v>
      </c>
      <c r="J205" s="58">
        <v>17044</v>
      </c>
      <c r="K205" s="48" t="s">
        <v>28</v>
      </c>
      <c r="L205" s="49"/>
      <c r="M205" s="37"/>
      <c r="N205" s="37" t="s">
        <v>52</v>
      </c>
      <c r="O205" s="38" t="s">
        <v>52</v>
      </c>
      <c r="P205" s="5"/>
      <c r="Q205" s="10"/>
    </row>
    <row r="206" spans="1:107" s="14" customFormat="1" ht="38.25">
      <c r="A206" s="3" t="s">
        <v>862</v>
      </c>
      <c r="B206" s="28" t="s">
        <v>825</v>
      </c>
      <c r="C206" s="6" t="s">
        <v>843</v>
      </c>
      <c r="D206" s="28" t="s">
        <v>844</v>
      </c>
      <c r="E206" s="6" t="s">
        <v>863</v>
      </c>
      <c r="F206" s="2" t="s">
        <v>864</v>
      </c>
      <c r="G206" s="2" t="s">
        <v>865</v>
      </c>
      <c r="H206" s="3" t="s">
        <v>26</v>
      </c>
      <c r="I206" s="1" t="s">
        <v>27</v>
      </c>
      <c r="J206" s="58">
        <v>18064</v>
      </c>
      <c r="K206" s="48" t="s">
        <v>28</v>
      </c>
      <c r="L206" s="49"/>
      <c r="M206" s="37" t="s">
        <v>852</v>
      </c>
      <c r="N206" s="37" t="s">
        <v>52</v>
      </c>
      <c r="O206" s="38" t="s">
        <v>52</v>
      </c>
      <c r="P206" s="5"/>
      <c r="Q206" s="10"/>
    </row>
    <row r="207" spans="1:107" s="14" customFormat="1" ht="76.5">
      <c r="A207" s="3" t="s">
        <v>866</v>
      </c>
      <c r="B207" s="28" t="s">
        <v>825</v>
      </c>
      <c r="C207" s="6" t="s">
        <v>843</v>
      </c>
      <c r="D207" s="28" t="s">
        <v>844</v>
      </c>
      <c r="E207" s="6" t="s">
        <v>867</v>
      </c>
      <c r="F207" s="2" t="s">
        <v>868</v>
      </c>
      <c r="G207" s="2" t="s">
        <v>869</v>
      </c>
      <c r="H207" s="28" t="s">
        <v>35</v>
      </c>
      <c r="I207" s="1" t="s">
        <v>27</v>
      </c>
      <c r="J207" s="58">
        <v>5589</v>
      </c>
      <c r="K207" s="48" t="s">
        <v>28</v>
      </c>
      <c r="L207" s="49" t="s">
        <v>870</v>
      </c>
      <c r="M207" s="38"/>
      <c r="N207" s="37" t="s">
        <v>52</v>
      </c>
      <c r="O207" s="38" t="s">
        <v>52</v>
      </c>
      <c r="P207" s="5"/>
      <c r="Q207" s="10"/>
    </row>
    <row r="208" spans="1:107" s="14" customFormat="1" ht="102">
      <c r="A208" s="3" t="s">
        <v>871</v>
      </c>
      <c r="B208" s="28" t="s">
        <v>825</v>
      </c>
      <c r="C208" s="6" t="s">
        <v>872</v>
      </c>
      <c r="D208" s="28" t="s">
        <v>844</v>
      </c>
      <c r="E208" s="6" t="s">
        <v>873</v>
      </c>
      <c r="F208" s="6" t="s">
        <v>874</v>
      </c>
      <c r="G208" s="2" t="s">
        <v>875</v>
      </c>
      <c r="H208" s="28" t="s">
        <v>26</v>
      </c>
      <c r="I208" s="1" t="s">
        <v>27</v>
      </c>
      <c r="J208" s="53">
        <v>0</v>
      </c>
      <c r="K208" s="48" t="s">
        <v>28</v>
      </c>
      <c r="L208" s="49" t="s">
        <v>876</v>
      </c>
      <c r="M208" s="38" t="s">
        <v>877</v>
      </c>
      <c r="N208" s="37" t="s">
        <v>52</v>
      </c>
      <c r="O208" s="38" t="s">
        <v>52</v>
      </c>
      <c r="P208" s="5"/>
      <c r="Q208" s="10"/>
    </row>
    <row r="209" spans="1:107" s="14" customFormat="1" ht="51">
      <c r="A209" s="3" t="s">
        <v>878</v>
      </c>
      <c r="B209" s="28" t="s">
        <v>825</v>
      </c>
      <c r="C209" s="6" t="s">
        <v>872</v>
      </c>
      <c r="D209" s="28" t="s">
        <v>844</v>
      </c>
      <c r="E209" s="6" t="s">
        <v>879</v>
      </c>
      <c r="F209" s="6" t="s">
        <v>880</v>
      </c>
      <c r="G209" s="2" t="s">
        <v>881</v>
      </c>
      <c r="H209" s="28" t="s">
        <v>26</v>
      </c>
      <c r="I209" s="1" t="s">
        <v>27</v>
      </c>
      <c r="J209" s="53">
        <v>78</v>
      </c>
      <c r="K209" s="48" t="s">
        <v>28</v>
      </c>
      <c r="L209" s="49"/>
      <c r="M209" s="38" t="s">
        <v>882</v>
      </c>
      <c r="N209" s="37" t="s">
        <v>52</v>
      </c>
      <c r="O209" s="38" t="s">
        <v>52</v>
      </c>
      <c r="P209" s="5"/>
      <c r="Q209" s="10"/>
    </row>
    <row r="210" spans="1:107" s="14" customFormat="1" ht="89.25">
      <c r="A210" s="3" t="s">
        <v>883</v>
      </c>
      <c r="B210" s="28" t="s">
        <v>825</v>
      </c>
      <c r="C210" s="6" t="s">
        <v>872</v>
      </c>
      <c r="D210" s="28" t="s">
        <v>844</v>
      </c>
      <c r="E210" s="6" t="s">
        <v>884</v>
      </c>
      <c r="F210" s="6" t="s">
        <v>885</v>
      </c>
      <c r="G210" s="2" t="s">
        <v>886</v>
      </c>
      <c r="H210" s="3" t="s">
        <v>26</v>
      </c>
      <c r="I210" s="1" t="s">
        <v>27</v>
      </c>
      <c r="J210" s="53">
        <v>0</v>
      </c>
      <c r="K210" s="48" t="s">
        <v>28</v>
      </c>
      <c r="L210" s="49" t="s">
        <v>876</v>
      </c>
      <c r="M210" s="38" t="s">
        <v>877</v>
      </c>
      <c r="N210" s="37" t="s">
        <v>52</v>
      </c>
      <c r="O210" s="38" t="s">
        <v>52</v>
      </c>
      <c r="P210" s="5"/>
      <c r="Q210" s="10"/>
    </row>
    <row r="211" spans="1:107" s="14" customFormat="1" ht="51">
      <c r="A211" s="3" t="s">
        <v>887</v>
      </c>
      <c r="B211" s="28" t="s">
        <v>825</v>
      </c>
      <c r="C211" s="6" t="s">
        <v>872</v>
      </c>
      <c r="D211" s="28" t="s">
        <v>844</v>
      </c>
      <c r="E211" s="6" t="s">
        <v>888</v>
      </c>
      <c r="F211" s="6" t="s">
        <v>889</v>
      </c>
      <c r="G211" s="2" t="s">
        <v>890</v>
      </c>
      <c r="H211" s="3" t="s">
        <v>26</v>
      </c>
      <c r="I211" s="1" t="s">
        <v>27</v>
      </c>
      <c r="J211" s="53">
        <v>156</v>
      </c>
      <c r="K211" s="48" t="s">
        <v>28</v>
      </c>
      <c r="L211" s="49"/>
      <c r="M211" s="38" t="s">
        <v>882</v>
      </c>
      <c r="N211" s="37" t="s">
        <v>52</v>
      </c>
      <c r="O211" s="38" t="s">
        <v>52</v>
      </c>
      <c r="P211" s="5"/>
      <c r="Q211" s="10"/>
    </row>
    <row r="212" spans="1:107" s="14" customFormat="1" ht="63.75">
      <c r="A212" s="3" t="s">
        <v>891</v>
      </c>
      <c r="B212" s="28" t="s">
        <v>825</v>
      </c>
      <c r="C212" s="6" t="s">
        <v>892</v>
      </c>
      <c r="D212" s="28" t="s">
        <v>844</v>
      </c>
      <c r="E212" s="6" t="s">
        <v>893</v>
      </c>
      <c r="F212" s="2" t="s">
        <v>894</v>
      </c>
      <c r="G212" s="2" t="s">
        <v>895</v>
      </c>
      <c r="H212" s="1" t="s">
        <v>26</v>
      </c>
      <c r="I212" s="1" t="s">
        <v>27</v>
      </c>
      <c r="J212" s="53">
        <v>0</v>
      </c>
      <c r="K212" s="48" t="s">
        <v>28</v>
      </c>
      <c r="L212" s="49" t="s">
        <v>876</v>
      </c>
      <c r="M212" s="38" t="s">
        <v>896</v>
      </c>
      <c r="N212" s="37" t="s">
        <v>52</v>
      </c>
      <c r="O212" s="38" t="s">
        <v>52</v>
      </c>
      <c r="P212" s="5"/>
      <c r="Q212" s="10"/>
    </row>
    <row r="213" spans="1:107" s="14" customFormat="1" ht="51">
      <c r="A213" s="3" t="s">
        <v>897</v>
      </c>
      <c r="B213" s="28" t="s">
        <v>825</v>
      </c>
      <c r="C213" s="6" t="s">
        <v>892</v>
      </c>
      <c r="D213" s="28" t="s">
        <v>844</v>
      </c>
      <c r="E213" s="6" t="s">
        <v>898</v>
      </c>
      <c r="F213" s="2" t="s">
        <v>899</v>
      </c>
      <c r="G213" s="2" t="s">
        <v>900</v>
      </c>
      <c r="H213" s="1" t="s">
        <v>26</v>
      </c>
      <c r="I213" s="1" t="s">
        <v>27</v>
      </c>
      <c r="J213" s="53">
        <v>1</v>
      </c>
      <c r="K213" s="48" t="s">
        <v>28</v>
      </c>
      <c r="L213" s="49"/>
      <c r="M213" s="38" t="s">
        <v>901</v>
      </c>
      <c r="N213" s="37" t="s">
        <v>52</v>
      </c>
      <c r="O213" s="38" t="s">
        <v>52</v>
      </c>
      <c r="P213" s="5"/>
      <c r="Q213" s="10"/>
    </row>
    <row r="214" spans="1:107" s="14" customFormat="1" ht="51">
      <c r="A214" s="3" t="s">
        <v>902</v>
      </c>
      <c r="B214" s="28" t="s">
        <v>825</v>
      </c>
      <c r="C214" s="6" t="s">
        <v>892</v>
      </c>
      <c r="D214" s="28" t="s">
        <v>844</v>
      </c>
      <c r="E214" s="6" t="s">
        <v>903</v>
      </c>
      <c r="F214" s="2" t="s">
        <v>904</v>
      </c>
      <c r="G214" s="2" t="s">
        <v>905</v>
      </c>
      <c r="H214" s="1" t="s">
        <v>26</v>
      </c>
      <c r="I214" s="1" t="s">
        <v>27</v>
      </c>
      <c r="J214" s="53">
        <v>0</v>
      </c>
      <c r="K214" s="48" t="s">
        <v>28</v>
      </c>
      <c r="L214" s="49" t="s">
        <v>241</v>
      </c>
      <c r="M214" s="38" t="s">
        <v>896</v>
      </c>
      <c r="N214" s="37" t="s">
        <v>52</v>
      </c>
      <c r="O214" s="38" t="s">
        <v>52</v>
      </c>
      <c r="P214" s="5"/>
      <c r="Q214" s="10"/>
    </row>
    <row r="215" spans="1:107" s="14" customFormat="1" ht="51">
      <c r="A215" s="3" t="s">
        <v>906</v>
      </c>
      <c r="B215" s="28" t="s">
        <v>825</v>
      </c>
      <c r="C215" s="6" t="s">
        <v>892</v>
      </c>
      <c r="D215" s="28" t="s">
        <v>844</v>
      </c>
      <c r="E215" s="6" t="s">
        <v>907</v>
      </c>
      <c r="F215" s="2" t="s">
        <v>908</v>
      </c>
      <c r="G215" s="2" t="s">
        <v>909</v>
      </c>
      <c r="H215" s="1" t="s">
        <v>26</v>
      </c>
      <c r="I215" s="1" t="s">
        <v>27</v>
      </c>
      <c r="J215" s="53">
        <v>0</v>
      </c>
      <c r="K215" s="48" t="s">
        <v>28</v>
      </c>
      <c r="L215" s="49" t="s">
        <v>241</v>
      </c>
      <c r="M215" s="38" t="s">
        <v>901</v>
      </c>
      <c r="N215" s="37" t="s">
        <v>52</v>
      </c>
      <c r="O215" s="38" t="s">
        <v>52</v>
      </c>
      <c r="P215" s="5"/>
      <c r="Q215" s="10"/>
    </row>
    <row r="216" spans="1:107" s="14" customFormat="1" ht="52.5" customHeight="1">
      <c r="A216" s="3" t="s">
        <v>910</v>
      </c>
      <c r="B216" s="28" t="s">
        <v>825</v>
      </c>
      <c r="C216" s="6" t="s">
        <v>911</v>
      </c>
      <c r="D216" s="28" t="s">
        <v>834</v>
      </c>
      <c r="E216" s="6" t="s">
        <v>912</v>
      </c>
      <c r="F216" s="6" t="s">
        <v>913</v>
      </c>
      <c r="G216" s="6" t="s">
        <v>914</v>
      </c>
      <c r="H216" s="3" t="s">
        <v>35</v>
      </c>
      <c r="I216" s="1" t="s">
        <v>255</v>
      </c>
      <c r="J216" s="56">
        <f>SUM(J217:J219)</f>
        <v>6030319.1699999999</v>
      </c>
      <c r="K216" s="7" t="s">
        <v>28</v>
      </c>
      <c r="L216" s="11" t="s">
        <v>170</v>
      </c>
      <c r="M216" s="37"/>
      <c r="N216" s="37" t="s">
        <v>30</v>
      </c>
      <c r="O216" s="38" t="s">
        <v>52</v>
      </c>
      <c r="P216" s="5"/>
      <c r="Q216" s="12"/>
      <c r="R216" s="13"/>
      <c r="S216" s="13"/>
      <c r="T216" s="13"/>
      <c r="U216" s="13"/>
      <c r="V216" s="13"/>
      <c r="W216" s="13"/>
      <c r="X216" s="13"/>
      <c r="Y216" s="13"/>
      <c r="Z216" s="13"/>
      <c r="AA216" s="13"/>
      <c r="AB216" s="13"/>
      <c r="AC216" s="13"/>
      <c r="AD216" s="13"/>
      <c r="AE216" s="13"/>
      <c r="AF216" s="13"/>
      <c r="AG216" s="13"/>
      <c r="AH216" s="13"/>
      <c r="AI216" s="13"/>
      <c r="AJ216" s="13"/>
      <c r="AK216" s="13"/>
      <c r="AL216" s="13"/>
      <c r="AM216" s="13"/>
      <c r="AN216" s="13"/>
      <c r="AO216" s="13"/>
      <c r="AP216" s="13"/>
      <c r="AQ216" s="13"/>
      <c r="AR216" s="13"/>
      <c r="AS216" s="13"/>
      <c r="AT216" s="13"/>
      <c r="AU216" s="13"/>
      <c r="AV216" s="13"/>
      <c r="AW216" s="13"/>
      <c r="AX216" s="13"/>
      <c r="AY216" s="13"/>
      <c r="AZ216" s="13"/>
      <c r="BA216" s="13"/>
      <c r="BB216" s="13"/>
      <c r="BC216" s="13"/>
      <c r="BD216" s="13"/>
      <c r="BE216" s="13"/>
      <c r="BF216" s="13"/>
      <c r="BG216" s="13"/>
      <c r="BH216" s="13"/>
      <c r="BI216" s="13"/>
      <c r="BJ216" s="13"/>
      <c r="BK216" s="13"/>
      <c r="BL216" s="13"/>
      <c r="BM216" s="13"/>
      <c r="BN216" s="13"/>
      <c r="BO216" s="13"/>
      <c r="BP216" s="13"/>
      <c r="BQ216" s="13"/>
      <c r="BR216" s="13"/>
      <c r="BS216" s="13"/>
      <c r="BT216" s="13"/>
      <c r="BU216" s="13"/>
      <c r="BV216" s="13"/>
      <c r="BW216" s="13"/>
      <c r="BX216" s="13"/>
      <c r="BY216" s="13"/>
      <c r="BZ216" s="13"/>
      <c r="CA216" s="13"/>
      <c r="CB216" s="13"/>
      <c r="CC216" s="13"/>
      <c r="CD216" s="13"/>
      <c r="CE216" s="13"/>
      <c r="CF216" s="13"/>
      <c r="CG216" s="13"/>
      <c r="CH216" s="13"/>
      <c r="CI216" s="13"/>
      <c r="CJ216" s="13"/>
      <c r="CK216" s="13"/>
      <c r="CL216" s="13"/>
      <c r="CM216" s="13"/>
      <c r="CN216" s="13"/>
      <c r="CO216" s="13"/>
      <c r="CP216" s="13"/>
      <c r="CQ216" s="13"/>
      <c r="CR216" s="13"/>
      <c r="CS216" s="13"/>
      <c r="CT216" s="13"/>
      <c r="CU216" s="13"/>
      <c r="CV216" s="13"/>
      <c r="CW216" s="13"/>
      <c r="CX216" s="13"/>
      <c r="CY216" s="13"/>
      <c r="CZ216" s="13"/>
      <c r="DA216" s="13"/>
      <c r="DB216" s="13"/>
      <c r="DC216" s="13"/>
    </row>
    <row r="217" spans="1:107" s="14" customFormat="1" ht="63.75">
      <c r="A217" s="3" t="s">
        <v>915</v>
      </c>
      <c r="B217" s="28" t="s">
        <v>825</v>
      </c>
      <c r="C217" s="6" t="s">
        <v>911</v>
      </c>
      <c r="D217" s="28" t="s">
        <v>834</v>
      </c>
      <c r="E217" s="6" t="s">
        <v>916</v>
      </c>
      <c r="F217" s="6" t="s">
        <v>917</v>
      </c>
      <c r="G217" s="6" t="s">
        <v>918</v>
      </c>
      <c r="H217" s="3" t="s">
        <v>35</v>
      </c>
      <c r="I217" s="1" t="s">
        <v>255</v>
      </c>
      <c r="J217" s="59">
        <v>5873846.7800000003</v>
      </c>
      <c r="K217" s="48" t="s">
        <v>28</v>
      </c>
      <c r="L217" s="50"/>
      <c r="M217" s="37"/>
      <c r="N217" s="37" t="s">
        <v>30</v>
      </c>
      <c r="O217" s="38" t="s">
        <v>52</v>
      </c>
      <c r="P217" s="5"/>
      <c r="Q217" s="12"/>
      <c r="R217" s="13"/>
      <c r="S217" s="13"/>
      <c r="T217" s="13"/>
      <c r="U217" s="13"/>
      <c r="V217" s="13"/>
      <c r="W217" s="13"/>
      <c r="X217" s="13"/>
      <c r="Y217" s="13"/>
      <c r="Z217" s="13"/>
      <c r="AA217" s="13"/>
      <c r="AB217" s="13"/>
      <c r="AC217" s="13"/>
      <c r="AD217" s="13"/>
      <c r="AE217" s="13"/>
      <c r="AF217" s="13"/>
      <c r="AG217" s="13"/>
      <c r="AH217" s="13"/>
      <c r="AI217" s="13"/>
      <c r="AJ217" s="13"/>
      <c r="AK217" s="13"/>
      <c r="AL217" s="13"/>
      <c r="AM217" s="13"/>
      <c r="AN217" s="13"/>
      <c r="AO217" s="13"/>
      <c r="AP217" s="13"/>
      <c r="AQ217" s="13"/>
      <c r="AR217" s="13"/>
      <c r="AS217" s="13"/>
      <c r="AT217" s="13"/>
      <c r="AU217" s="13"/>
      <c r="AV217" s="13"/>
      <c r="AW217" s="13"/>
      <c r="AX217" s="13"/>
      <c r="AY217" s="13"/>
      <c r="AZ217" s="13"/>
      <c r="BA217" s="13"/>
      <c r="BB217" s="13"/>
      <c r="BC217" s="13"/>
      <c r="BD217" s="13"/>
      <c r="BE217" s="13"/>
      <c r="BF217" s="13"/>
      <c r="BG217" s="13"/>
      <c r="BH217" s="13"/>
      <c r="BI217" s="13"/>
      <c r="BJ217" s="13"/>
      <c r="BK217" s="13"/>
      <c r="BL217" s="13"/>
      <c r="BM217" s="13"/>
      <c r="BN217" s="13"/>
      <c r="BO217" s="13"/>
      <c r="BP217" s="13"/>
      <c r="BQ217" s="13"/>
      <c r="BR217" s="13"/>
      <c r="BS217" s="13"/>
      <c r="BT217" s="13"/>
      <c r="BU217" s="13"/>
      <c r="BV217" s="13"/>
      <c r="BW217" s="13"/>
      <c r="BX217" s="13"/>
      <c r="BY217" s="13"/>
      <c r="BZ217" s="13"/>
      <c r="CA217" s="13"/>
      <c r="CB217" s="13"/>
      <c r="CC217" s="13"/>
      <c r="CD217" s="13"/>
      <c r="CE217" s="13"/>
      <c r="CF217" s="13"/>
      <c r="CG217" s="13"/>
      <c r="CH217" s="13"/>
      <c r="CI217" s="13"/>
      <c r="CJ217" s="13"/>
      <c r="CK217" s="13"/>
      <c r="CL217" s="13"/>
      <c r="CM217" s="13"/>
      <c r="CN217" s="13"/>
      <c r="CO217" s="13"/>
      <c r="CP217" s="13"/>
      <c r="CQ217" s="13"/>
      <c r="CR217" s="13"/>
      <c r="CS217" s="13"/>
      <c r="CT217" s="13"/>
      <c r="CU217" s="13"/>
      <c r="CV217" s="13"/>
      <c r="CW217" s="13"/>
      <c r="CX217" s="13"/>
      <c r="CY217" s="13"/>
      <c r="CZ217" s="13"/>
      <c r="DA217" s="13"/>
      <c r="DB217" s="13"/>
      <c r="DC217" s="13"/>
    </row>
    <row r="218" spans="1:107" s="14" customFormat="1" ht="89.25">
      <c r="A218" s="3" t="s">
        <v>919</v>
      </c>
      <c r="B218" s="28" t="s">
        <v>825</v>
      </c>
      <c r="C218" s="6" t="s">
        <v>911</v>
      </c>
      <c r="D218" s="28" t="s">
        <v>834</v>
      </c>
      <c r="E218" s="6" t="s">
        <v>920</v>
      </c>
      <c r="F218" s="6" t="s">
        <v>921</v>
      </c>
      <c r="G218" s="6" t="s">
        <v>922</v>
      </c>
      <c r="H218" s="3" t="s">
        <v>35</v>
      </c>
      <c r="I218" s="1" t="s">
        <v>255</v>
      </c>
      <c r="J218" s="59">
        <v>52816.42</v>
      </c>
      <c r="K218" s="48" t="s">
        <v>28</v>
      </c>
      <c r="L218" s="50" t="s">
        <v>923</v>
      </c>
      <c r="M218" s="37"/>
      <c r="N218" s="37" t="s">
        <v>30</v>
      </c>
      <c r="O218" s="38" t="s">
        <v>52</v>
      </c>
      <c r="P218" s="5"/>
      <c r="Q218" s="12"/>
      <c r="R218" s="13"/>
      <c r="S218" s="13"/>
      <c r="T218" s="13"/>
      <c r="U218" s="13"/>
      <c r="V218" s="13"/>
      <c r="W218" s="13"/>
      <c r="X218" s="13"/>
      <c r="Y218" s="13"/>
      <c r="Z218" s="13"/>
      <c r="AA218" s="13"/>
      <c r="AB218" s="13"/>
      <c r="AC218" s="13"/>
      <c r="AD218" s="13"/>
      <c r="AE218" s="13"/>
      <c r="AF218" s="13"/>
      <c r="AG218" s="13"/>
      <c r="AH218" s="13"/>
      <c r="AI218" s="13"/>
      <c r="AJ218" s="13"/>
      <c r="AK218" s="13"/>
      <c r="AL218" s="13"/>
      <c r="AM218" s="13"/>
      <c r="AN218" s="13"/>
      <c r="AO218" s="13"/>
      <c r="AP218" s="13"/>
      <c r="AQ218" s="13"/>
      <c r="AR218" s="13"/>
      <c r="AS218" s="13"/>
      <c r="AT218" s="13"/>
      <c r="AU218" s="13"/>
      <c r="AV218" s="13"/>
      <c r="AW218" s="13"/>
      <c r="AX218" s="13"/>
      <c r="AY218" s="13"/>
      <c r="AZ218" s="13"/>
      <c r="BA218" s="13"/>
      <c r="BB218" s="13"/>
      <c r="BC218" s="13"/>
      <c r="BD218" s="13"/>
      <c r="BE218" s="13"/>
      <c r="BF218" s="13"/>
      <c r="BG218" s="13"/>
      <c r="BH218" s="13"/>
      <c r="BI218" s="13"/>
      <c r="BJ218" s="13"/>
      <c r="BK218" s="13"/>
      <c r="BL218" s="13"/>
      <c r="BM218" s="13"/>
      <c r="BN218" s="13"/>
      <c r="BO218" s="13"/>
      <c r="BP218" s="13"/>
      <c r="BQ218" s="13"/>
      <c r="BR218" s="13"/>
      <c r="BS218" s="13"/>
      <c r="BT218" s="13"/>
      <c r="BU218" s="13"/>
      <c r="BV218" s="13"/>
      <c r="BW218" s="13"/>
      <c r="BX218" s="13"/>
      <c r="BY218" s="13"/>
      <c r="BZ218" s="13"/>
      <c r="CA218" s="13"/>
      <c r="CB218" s="13"/>
      <c r="CC218" s="13"/>
      <c r="CD218" s="13"/>
      <c r="CE218" s="13"/>
      <c r="CF218" s="13"/>
      <c r="CG218" s="13"/>
      <c r="CH218" s="13"/>
      <c r="CI218" s="13"/>
      <c r="CJ218" s="13"/>
      <c r="CK218" s="13"/>
      <c r="CL218" s="13"/>
      <c r="CM218" s="13"/>
      <c r="CN218" s="13"/>
      <c r="CO218" s="13"/>
      <c r="CP218" s="13"/>
      <c r="CQ218" s="13"/>
      <c r="CR218" s="13"/>
      <c r="CS218" s="13"/>
      <c r="CT218" s="13"/>
      <c r="CU218" s="13"/>
      <c r="CV218" s="13"/>
      <c r="CW218" s="13"/>
      <c r="CX218" s="13"/>
      <c r="CY218" s="13"/>
      <c r="CZ218" s="13"/>
      <c r="DA218" s="13"/>
      <c r="DB218" s="13"/>
      <c r="DC218" s="13"/>
    </row>
    <row r="219" spans="1:107" s="14" customFormat="1" ht="63.75">
      <c r="A219" s="3" t="s">
        <v>924</v>
      </c>
      <c r="B219" s="28" t="s">
        <v>825</v>
      </c>
      <c r="C219" s="6" t="s">
        <v>911</v>
      </c>
      <c r="D219" s="28" t="s">
        <v>834</v>
      </c>
      <c r="E219" s="6" t="s">
        <v>925</v>
      </c>
      <c r="F219" s="6" t="s">
        <v>926</v>
      </c>
      <c r="G219" s="6" t="s">
        <v>927</v>
      </c>
      <c r="H219" s="3" t="s">
        <v>35</v>
      </c>
      <c r="I219" s="1" t="s">
        <v>255</v>
      </c>
      <c r="J219" s="59">
        <v>103655.97</v>
      </c>
      <c r="K219" s="48" t="s">
        <v>28</v>
      </c>
      <c r="L219" s="50" t="s">
        <v>923</v>
      </c>
      <c r="M219" s="37"/>
      <c r="N219" s="37" t="s">
        <v>30</v>
      </c>
      <c r="O219" s="38" t="s">
        <v>52</v>
      </c>
      <c r="P219" s="5"/>
      <c r="Q219" s="12"/>
      <c r="R219" s="13"/>
      <c r="S219" s="13"/>
      <c r="T219" s="13"/>
      <c r="U219" s="13"/>
      <c r="V219" s="13"/>
      <c r="W219" s="13"/>
      <c r="X219" s="13"/>
      <c r="Y219" s="13"/>
      <c r="Z219" s="13"/>
      <c r="AA219" s="13"/>
      <c r="AB219" s="13"/>
      <c r="AC219" s="13"/>
      <c r="AD219" s="13"/>
      <c r="AE219" s="13"/>
      <c r="AF219" s="13"/>
      <c r="AG219" s="13"/>
      <c r="AH219" s="13"/>
      <c r="AI219" s="13"/>
      <c r="AJ219" s="13"/>
      <c r="AK219" s="13"/>
      <c r="AL219" s="13"/>
      <c r="AM219" s="13"/>
      <c r="AN219" s="13"/>
      <c r="AO219" s="13"/>
      <c r="AP219" s="13"/>
      <c r="AQ219" s="13"/>
      <c r="AR219" s="13"/>
      <c r="AS219" s="13"/>
      <c r="AT219" s="13"/>
      <c r="AU219" s="13"/>
      <c r="AV219" s="13"/>
      <c r="AW219" s="13"/>
      <c r="AX219" s="13"/>
      <c r="AY219" s="13"/>
      <c r="AZ219" s="13"/>
      <c r="BA219" s="13"/>
      <c r="BB219" s="13"/>
      <c r="BC219" s="13"/>
      <c r="BD219" s="13"/>
      <c r="BE219" s="13"/>
      <c r="BF219" s="13"/>
      <c r="BG219" s="13"/>
      <c r="BH219" s="13"/>
      <c r="BI219" s="13"/>
      <c r="BJ219" s="13"/>
      <c r="BK219" s="13"/>
      <c r="BL219" s="13"/>
      <c r="BM219" s="13"/>
      <c r="BN219" s="13"/>
      <c r="BO219" s="13"/>
      <c r="BP219" s="13"/>
      <c r="BQ219" s="13"/>
      <c r="BR219" s="13"/>
      <c r="BS219" s="13"/>
      <c r="BT219" s="13"/>
      <c r="BU219" s="13"/>
      <c r="BV219" s="13"/>
      <c r="BW219" s="13"/>
      <c r="BX219" s="13"/>
      <c r="BY219" s="13"/>
      <c r="BZ219" s="13"/>
      <c r="CA219" s="13"/>
      <c r="CB219" s="13"/>
      <c r="CC219" s="13"/>
      <c r="CD219" s="13"/>
      <c r="CE219" s="13"/>
      <c r="CF219" s="13"/>
      <c r="CG219" s="13"/>
      <c r="CH219" s="13"/>
      <c r="CI219" s="13"/>
      <c r="CJ219" s="13"/>
      <c r="CK219" s="13"/>
      <c r="CL219" s="13"/>
      <c r="CM219" s="13"/>
      <c r="CN219" s="13"/>
      <c r="CO219" s="13"/>
      <c r="CP219" s="13"/>
      <c r="CQ219" s="13"/>
      <c r="CR219" s="13"/>
      <c r="CS219" s="13"/>
      <c r="CT219" s="13"/>
      <c r="CU219" s="13"/>
      <c r="CV219" s="13"/>
      <c r="CW219" s="13"/>
      <c r="CX219" s="13"/>
      <c r="CY219" s="13"/>
      <c r="CZ219" s="13"/>
      <c r="DA219" s="13"/>
      <c r="DB219" s="13"/>
      <c r="DC219" s="13"/>
    </row>
    <row r="220" spans="1:107" s="14" customFormat="1" ht="63.75">
      <c r="A220" s="3" t="s">
        <v>928</v>
      </c>
      <c r="B220" s="28" t="s">
        <v>825</v>
      </c>
      <c r="C220" s="6" t="s">
        <v>929</v>
      </c>
      <c r="D220" s="28" t="s">
        <v>834</v>
      </c>
      <c r="E220" s="6" t="s">
        <v>930</v>
      </c>
      <c r="F220" s="6" t="s">
        <v>931</v>
      </c>
      <c r="G220" s="6" t="s">
        <v>932</v>
      </c>
      <c r="H220" s="3" t="s">
        <v>35</v>
      </c>
      <c r="I220" s="1" t="s">
        <v>255</v>
      </c>
      <c r="J220" s="59">
        <v>79194.990000000005</v>
      </c>
      <c r="K220" s="48" t="s">
        <v>28</v>
      </c>
      <c r="L220" s="50" t="s">
        <v>923</v>
      </c>
      <c r="M220" s="37"/>
      <c r="N220" s="37" t="s">
        <v>30</v>
      </c>
      <c r="O220" s="38" t="s">
        <v>52</v>
      </c>
      <c r="P220" s="5"/>
      <c r="Q220" s="12"/>
      <c r="R220" s="13"/>
      <c r="S220" s="13"/>
      <c r="T220" s="13"/>
      <c r="U220" s="13"/>
      <c r="V220" s="13"/>
      <c r="W220" s="13"/>
      <c r="X220" s="13"/>
      <c r="Y220" s="13"/>
      <c r="Z220" s="13"/>
      <c r="AA220" s="13"/>
      <c r="AB220" s="13"/>
      <c r="AC220" s="13"/>
      <c r="AD220" s="13"/>
      <c r="AE220" s="13"/>
      <c r="AF220" s="13"/>
      <c r="AG220" s="13"/>
      <c r="AH220" s="13"/>
      <c r="AI220" s="13"/>
      <c r="AJ220" s="13"/>
      <c r="AK220" s="13"/>
      <c r="AL220" s="13"/>
      <c r="AM220" s="13"/>
      <c r="AN220" s="13"/>
      <c r="AO220" s="13"/>
      <c r="AP220" s="13"/>
      <c r="AQ220" s="13"/>
      <c r="AR220" s="13"/>
      <c r="AS220" s="13"/>
      <c r="AT220" s="13"/>
      <c r="AU220" s="13"/>
      <c r="AV220" s="13"/>
      <c r="AW220" s="13"/>
      <c r="AX220" s="13"/>
      <c r="AY220" s="13"/>
      <c r="AZ220" s="13"/>
      <c r="BA220" s="13"/>
      <c r="BB220" s="13"/>
      <c r="BC220" s="13"/>
      <c r="BD220" s="13"/>
      <c r="BE220" s="13"/>
      <c r="BF220" s="13"/>
      <c r="BG220" s="13"/>
      <c r="BH220" s="13"/>
      <c r="BI220" s="13"/>
      <c r="BJ220" s="13"/>
      <c r="BK220" s="13"/>
      <c r="BL220" s="13"/>
      <c r="BM220" s="13"/>
      <c r="BN220" s="13"/>
      <c r="BO220" s="13"/>
      <c r="BP220" s="13"/>
      <c r="BQ220" s="13"/>
      <c r="BR220" s="13"/>
      <c r="BS220" s="13"/>
      <c r="BT220" s="13"/>
      <c r="BU220" s="13"/>
      <c r="BV220" s="13"/>
      <c r="BW220" s="13"/>
      <c r="BX220" s="13"/>
      <c r="BY220" s="13"/>
      <c r="BZ220" s="13"/>
      <c r="CA220" s="13"/>
      <c r="CB220" s="13"/>
      <c r="CC220" s="13"/>
      <c r="CD220" s="13"/>
      <c r="CE220" s="13"/>
      <c r="CF220" s="13"/>
      <c r="CG220" s="13"/>
      <c r="CH220" s="13"/>
      <c r="CI220" s="13"/>
      <c r="CJ220" s="13"/>
      <c r="CK220" s="13"/>
      <c r="CL220" s="13"/>
      <c r="CM220" s="13"/>
      <c r="CN220" s="13"/>
      <c r="CO220" s="13"/>
      <c r="CP220" s="13"/>
      <c r="CQ220" s="13"/>
      <c r="CR220" s="13"/>
      <c r="CS220" s="13"/>
      <c r="CT220" s="13"/>
      <c r="CU220" s="13"/>
      <c r="CV220" s="13"/>
      <c r="CW220" s="13"/>
      <c r="CX220" s="13"/>
      <c r="CY220" s="13"/>
      <c r="CZ220" s="13"/>
      <c r="DA220" s="13"/>
      <c r="DB220" s="13"/>
      <c r="DC220" s="13"/>
    </row>
    <row r="221" spans="1:107" s="14" customFormat="1" ht="63.75">
      <c r="A221" s="3" t="s">
        <v>933</v>
      </c>
      <c r="B221" s="28" t="s">
        <v>825</v>
      </c>
      <c r="C221" s="6" t="s">
        <v>934</v>
      </c>
      <c r="D221" s="28" t="s">
        <v>834</v>
      </c>
      <c r="E221" s="6" t="s">
        <v>935</v>
      </c>
      <c r="F221" s="6" t="s">
        <v>936</v>
      </c>
      <c r="G221" s="6" t="s">
        <v>937</v>
      </c>
      <c r="H221" s="3" t="s">
        <v>35</v>
      </c>
      <c r="I221" s="1" t="s">
        <v>255</v>
      </c>
      <c r="J221" s="59">
        <v>402152.96000000002</v>
      </c>
      <c r="K221" s="48" t="s">
        <v>28</v>
      </c>
      <c r="L221" s="50" t="s">
        <v>923</v>
      </c>
      <c r="M221" s="37"/>
      <c r="N221" s="37" t="s">
        <v>52</v>
      </c>
      <c r="O221" s="38" t="s">
        <v>52</v>
      </c>
      <c r="P221" s="5"/>
      <c r="Q221" s="10"/>
    </row>
    <row r="222" spans="1:107" s="14" customFormat="1" ht="63.75">
      <c r="A222" s="3" t="s">
        <v>938</v>
      </c>
      <c r="B222" s="28" t="s">
        <v>825</v>
      </c>
      <c r="C222" s="6" t="s">
        <v>939</v>
      </c>
      <c r="D222" s="28" t="s">
        <v>844</v>
      </c>
      <c r="E222" s="6" t="s">
        <v>940</v>
      </c>
      <c r="F222" s="6" t="s">
        <v>941</v>
      </c>
      <c r="G222" s="6" t="s">
        <v>942</v>
      </c>
      <c r="H222" s="51" t="s">
        <v>50</v>
      </c>
      <c r="I222" s="1" t="s">
        <v>27</v>
      </c>
      <c r="J222" s="58">
        <v>3854</v>
      </c>
      <c r="K222" s="48" t="s">
        <v>28</v>
      </c>
      <c r="L222" s="49"/>
      <c r="M222" s="37"/>
      <c r="N222" s="37" t="s">
        <v>52</v>
      </c>
      <c r="O222" s="38" t="s">
        <v>52</v>
      </c>
      <c r="P222" s="5"/>
      <c r="Q222" s="10"/>
    </row>
    <row r="223" spans="1:107" s="10" customFormat="1" ht="76.5">
      <c r="A223" s="3" t="s">
        <v>943</v>
      </c>
      <c r="B223" s="28" t="s">
        <v>825</v>
      </c>
      <c r="C223" s="6" t="s">
        <v>939</v>
      </c>
      <c r="D223" s="28" t="s">
        <v>844</v>
      </c>
      <c r="E223" s="6" t="s">
        <v>944</v>
      </c>
      <c r="F223" s="6" t="s">
        <v>945</v>
      </c>
      <c r="G223" s="6" t="s">
        <v>946</v>
      </c>
      <c r="H223" s="3" t="s">
        <v>26</v>
      </c>
      <c r="I223" s="1" t="s">
        <v>27</v>
      </c>
      <c r="J223" s="58">
        <v>3911</v>
      </c>
      <c r="K223" s="48" t="s">
        <v>28</v>
      </c>
      <c r="L223" s="49"/>
      <c r="M223" s="37" t="s">
        <v>947</v>
      </c>
      <c r="N223" s="37" t="s">
        <v>52</v>
      </c>
      <c r="O223" s="38" t="s">
        <v>52</v>
      </c>
      <c r="P223" s="5"/>
    </row>
    <row r="224" spans="1:107" s="14" customFormat="1" ht="51">
      <c r="A224" s="3" t="s">
        <v>948</v>
      </c>
      <c r="B224" s="28" t="s">
        <v>825</v>
      </c>
      <c r="C224" s="6" t="s">
        <v>939</v>
      </c>
      <c r="D224" s="28" t="s">
        <v>844</v>
      </c>
      <c r="E224" s="6" t="s">
        <v>949</v>
      </c>
      <c r="F224" s="2" t="s">
        <v>950</v>
      </c>
      <c r="G224" s="2" t="s">
        <v>951</v>
      </c>
      <c r="H224" s="3" t="s">
        <v>35</v>
      </c>
      <c r="I224" s="1" t="s">
        <v>27</v>
      </c>
      <c r="J224" s="53">
        <v>540</v>
      </c>
      <c r="K224" s="48" t="s">
        <v>28</v>
      </c>
      <c r="L224" s="49"/>
      <c r="M224" s="37"/>
      <c r="N224" s="37" t="s">
        <v>52</v>
      </c>
      <c r="O224" s="38" t="s">
        <v>52</v>
      </c>
      <c r="P224" s="5"/>
      <c r="Q224" s="10"/>
    </row>
    <row r="225" spans="1:107" s="14" customFormat="1" ht="102">
      <c r="A225" s="3" t="s">
        <v>952</v>
      </c>
      <c r="B225" s="28" t="s">
        <v>825</v>
      </c>
      <c r="C225" s="6" t="s">
        <v>953</v>
      </c>
      <c r="D225" s="28" t="s">
        <v>844</v>
      </c>
      <c r="E225" s="6" t="s">
        <v>954</v>
      </c>
      <c r="F225" s="6" t="s">
        <v>955</v>
      </c>
      <c r="G225" s="6" t="s">
        <v>956</v>
      </c>
      <c r="H225" s="3" t="s">
        <v>26</v>
      </c>
      <c r="I225" s="1" t="s">
        <v>27</v>
      </c>
      <c r="J225" s="53">
        <v>254</v>
      </c>
      <c r="K225" s="48" t="s">
        <v>28</v>
      </c>
      <c r="L225" s="49"/>
      <c r="M225" s="38" t="s">
        <v>957</v>
      </c>
      <c r="N225" s="37" t="s">
        <v>52</v>
      </c>
      <c r="O225" s="38" t="s">
        <v>52</v>
      </c>
      <c r="P225" s="5"/>
      <c r="Q225" s="10"/>
    </row>
    <row r="226" spans="1:107" s="14" customFormat="1" ht="63.75">
      <c r="A226" s="3" t="s">
        <v>958</v>
      </c>
      <c r="B226" s="28" t="s">
        <v>825</v>
      </c>
      <c r="C226" s="6" t="s">
        <v>953</v>
      </c>
      <c r="D226" s="28" t="s">
        <v>844</v>
      </c>
      <c r="E226" s="6" t="s">
        <v>959</v>
      </c>
      <c r="F226" s="6" t="s">
        <v>960</v>
      </c>
      <c r="G226" s="6" t="s">
        <v>961</v>
      </c>
      <c r="H226" s="3" t="s">
        <v>26</v>
      </c>
      <c r="I226" s="1" t="s">
        <v>27</v>
      </c>
      <c r="J226" s="53">
        <v>2</v>
      </c>
      <c r="K226" s="48" t="s">
        <v>28</v>
      </c>
      <c r="L226" s="49" t="s">
        <v>962</v>
      </c>
      <c r="M226" s="38" t="s">
        <v>963</v>
      </c>
      <c r="N226" s="37" t="s">
        <v>52</v>
      </c>
      <c r="O226" s="38" t="s">
        <v>52</v>
      </c>
      <c r="P226" s="5"/>
      <c r="Q226" s="10"/>
    </row>
    <row r="227" spans="1:107" s="14" customFormat="1" ht="63.75">
      <c r="A227" s="3" t="s">
        <v>964</v>
      </c>
      <c r="B227" s="28" t="s">
        <v>825</v>
      </c>
      <c r="C227" s="6" t="s">
        <v>965</v>
      </c>
      <c r="D227" s="28" t="s">
        <v>844</v>
      </c>
      <c r="E227" s="6" t="s">
        <v>966</v>
      </c>
      <c r="F227" s="2" t="s">
        <v>967</v>
      </c>
      <c r="G227" s="2" t="s">
        <v>968</v>
      </c>
      <c r="H227" s="1" t="s">
        <v>26</v>
      </c>
      <c r="I227" s="1" t="s">
        <v>27</v>
      </c>
      <c r="J227" s="53">
        <v>2</v>
      </c>
      <c r="K227" s="48" t="s">
        <v>28</v>
      </c>
      <c r="L227" s="49" t="s">
        <v>962</v>
      </c>
      <c r="M227" s="38" t="s">
        <v>969</v>
      </c>
      <c r="N227" s="37" t="s">
        <v>52</v>
      </c>
      <c r="O227" s="38" t="s">
        <v>52</v>
      </c>
      <c r="P227" s="5"/>
      <c r="Q227" s="10"/>
    </row>
    <row r="228" spans="1:107" s="14" customFormat="1" ht="63.75">
      <c r="A228" s="3" t="s">
        <v>970</v>
      </c>
      <c r="B228" s="28" t="s">
        <v>825</v>
      </c>
      <c r="C228" s="6" t="s">
        <v>965</v>
      </c>
      <c r="D228" s="28" t="s">
        <v>844</v>
      </c>
      <c r="E228" s="6" t="s">
        <v>971</v>
      </c>
      <c r="F228" s="2" t="s">
        <v>972</v>
      </c>
      <c r="G228" s="2" t="s">
        <v>973</v>
      </c>
      <c r="H228" s="1" t="s">
        <v>26</v>
      </c>
      <c r="I228" s="1" t="s">
        <v>27</v>
      </c>
      <c r="J228" s="53">
        <v>1</v>
      </c>
      <c r="K228" s="48" t="s">
        <v>28</v>
      </c>
      <c r="L228" s="49" t="s">
        <v>962</v>
      </c>
      <c r="M228" s="38" t="s">
        <v>974</v>
      </c>
      <c r="N228" s="37" t="s">
        <v>52</v>
      </c>
      <c r="O228" s="38" t="s">
        <v>52</v>
      </c>
      <c r="P228" s="5"/>
      <c r="Q228" s="10"/>
    </row>
    <row r="229" spans="1:107" s="14" customFormat="1" ht="38.25">
      <c r="A229" s="3" t="s">
        <v>975</v>
      </c>
      <c r="B229" s="28" t="s">
        <v>976</v>
      </c>
      <c r="C229" s="6" t="s">
        <v>977</v>
      </c>
      <c r="D229" s="28" t="s">
        <v>827</v>
      </c>
      <c r="E229" s="2" t="s">
        <v>978</v>
      </c>
      <c r="F229" s="2" t="s">
        <v>979</v>
      </c>
      <c r="G229" s="2" t="s">
        <v>980</v>
      </c>
      <c r="H229" s="7" t="s">
        <v>35</v>
      </c>
      <c r="I229" s="1" t="s">
        <v>255</v>
      </c>
      <c r="J229" s="59">
        <v>9277260.0800000001</v>
      </c>
      <c r="K229" s="48" t="s">
        <v>28</v>
      </c>
      <c r="L229" s="50"/>
      <c r="M229" s="37" t="s">
        <v>981</v>
      </c>
      <c r="N229" s="37" t="s">
        <v>52</v>
      </c>
      <c r="O229" s="38" t="s">
        <v>52</v>
      </c>
      <c r="P229" s="5"/>
      <c r="Q229" s="12"/>
      <c r="R229" s="13"/>
      <c r="S229" s="13"/>
      <c r="T229" s="13"/>
      <c r="U229" s="13"/>
      <c r="V229" s="13"/>
      <c r="W229" s="13"/>
      <c r="X229" s="13"/>
      <c r="Y229" s="13"/>
      <c r="Z229" s="13"/>
      <c r="AA229" s="13"/>
      <c r="AB229" s="13"/>
      <c r="AC229" s="13"/>
      <c r="AD229" s="13"/>
      <c r="AE229" s="13"/>
      <c r="AF229" s="13"/>
      <c r="AG229" s="13"/>
      <c r="AH229" s="13"/>
      <c r="AI229" s="13"/>
      <c r="AJ229" s="13"/>
      <c r="AK229" s="13"/>
      <c r="AL229" s="13"/>
      <c r="AM229" s="13"/>
      <c r="AN229" s="13"/>
      <c r="AO229" s="13"/>
      <c r="AP229" s="13"/>
      <c r="AQ229" s="13"/>
      <c r="AR229" s="13"/>
      <c r="AS229" s="13"/>
      <c r="AT229" s="13"/>
      <c r="AU229" s="13"/>
      <c r="AV229" s="13"/>
      <c r="AW229" s="13"/>
      <c r="AX229" s="13"/>
      <c r="AY229" s="13"/>
      <c r="AZ229" s="13"/>
      <c r="BA229" s="13"/>
      <c r="BB229" s="13"/>
      <c r="BC229" s="13"/>
      <c r="BD229" s="13"/>
      <c r="BE229" s="13"/>
      <c r="BF229" s="13"/>
      <c r="BG229" s="13"/>
      <c r="BH229" s="13"/>
      <c r="BI229" s="13"/>
      <c r="BJ229" s="13"/>
      <c r="BK229" s="13"/>
      <c r="BL229" s="13"/>
      <c r="BM229" s="13"/>
      <c r="BN229" s="13"/>
      <c r="BO229" s="13"/>
      <c r="BP229" s="13"/>
      <c r="BQ229" s="13"/>
      <c r="BR229" s="13"/>
      <c r="BS229" s="13"/>
      <c r="BT229" s="13"/>
      <c r="BU229" s="13"/>
      <c r="BV229" s="13"/>
      <c r="BW229" s="13"/>
      <c r="BX229" s="13"/>
      <c r="BY229" s="13"/>
      <c r="BZ229" s="13"/>
      <c r="CA229" s="13"/>
      <c r="CB229" s="13"/>
      <c r="CC229" s="13"/>
      <c r="CD229" s="13"/>
      <c r="CE229" s="13"/>
      <c r="CF229" s="13"/>
      <c r="CG229" s="13"/>
      <c r="CH229" s="13"/>
      <c r="CI229" s="13"/>
      <c r="CJ229" s="13"/>
      <c r="CK229" s="13"/>
      <c r="CL229" s="13"/>
      <c r="CM229" s="13"/>
      <c r="CN229" s="13"/>
      <c r="CO229" s="13"/>
      <c r="CP229" s="13"/>
      <c r="CQ229" s="13"/>
      <c r="CR229" s="13"/>
      <c r="CS229" s="13"/>
      <c r="CT229" s="13"/>
      <c r="CU229" s="13"/>
      <c r="CV229" s="13"/>
      <c r="CW229" s="13"/>
      <c r="CX229" s="13"/>
      <c r="CY229" s="13"/>
      <c r="CZ229" s="13"/>
      <c r="DA229" s="13"/>
      <c r="DB229" s="13"/>
      <c r="DC229" s="13"/>
    </row>
    <row r="230" spans="1:107" s="13" customFormat="1" ht="51">
      <c r="A230" s="3" t="s">
        <v>982</v>
      </c>
      <c r="B230" s="28" t="s">
        <v>976</v>
      </c>
      <c r="C230" s="6" t="s">
        <v>983</v>
      </c>
      <c r="D230" s="28" t="s">
        <v>984</v>
      </c>
      <c r="E230" s="6" t="s">
        <v>985</v>
      </c>
      <c r="F230" s="2" t="s">
        <v>986</v>
      </c>
      <c r="G230" s="2" t="s">
        <v>987</v>
      </c>
      <c r="H230" s="7" t="s">
        <v>35</v>
      </c>
      <c r="I230" s="1" t="s">
        <v>255</v>
      </c>
      <c r="J230" s="59">
        <v>123617.17</v>
      </c>
      <c r="K230" s="48" t="s">
        <v>28</v>
      </c>
      <c r="L230" s="50"/>
      <c r="M230" s="37"/>
      <c r="N230" s="37" t="s">
        <v>52</v>
      </c>
      <c r="O230" s="38" t="s">
        <v>52</v>
      </c>
      <c r="P230" s="5"/>
      <c r="Q230" s="12"/>
    </row>
    <row r="231" spans="1:107" s="13" customFormat="1" ht="38.25">
      <c r="A231" s="3" t="s">
        <v>988</v>
      </c>
      <c r="B231" s="28" t="s">
        <v>976</v>
      </c>
      <c r="C231" s="6" t="s">
        <v>983</v>
      </c>
      <c r="D231" s="28" t="s">
        <v>984</v>
      </c>
      <c r="E231" s="6" t="s">
        <v>989</v>
      </c>
      <c r="F231" s="2" t="s">
        <v>990</v>
      </c>
      <c r="G231" s="2" t="s">
        <v>991</v>
      </c>
      <c r="H231" s="3" t="s">
        <v>35</v>
      </c>
      <c r="I231" s="1" t="s">
        <v>255</v>
      </c>
      <c r="J231" s="59">
        <v>14376.32</v>
      </c>
      <c r="K231" s="48" t="s">
        <v>28</v>
      </c>
      <c r="L231" s="50"/>
      <c r="M231" s="37"/>
      <c r="N231" s="37" t="s">
        <v>52</v>
      </c>
      <c r="O231" s="38" t="s">
        <v>52</v>
      </c>
      <c r="P231" s="5"/>
      <c r="Q231" s="12"/>
    </row>
    <row r="232" spans="1:107" s="13" customFormat="1" ht="51">
      <c r="A232" s="3" t="s">
        <v>992</v>
      </c>
      <c r="B232" s="28" t="s">
        <v>976</v>
      </c>
      <c r="C232" s="6" t="s">
        <v>993</v>
      </c>
      <c r="D232" s="28" t="s">
        <v>984</v>
      </c>
      <c r="E232" s="2" t="s">
        <v>994</v>
      </c>
      <c r="F232" s="2" t="s">
        <v>995</v>
      </c>
      <c r="G232" s="2" t="s">
        <v>996</v>
      </c>
      <c r="H232" s="3" t="s">
        <v>35</v>
      </c>
      <c r="I232" s="1" t="s">
        <v>255</v>
      </c>
      <c r="J232" s="59">
        <v>278665.25</v>
      </c>
      <c r="K232" s="48" t="s">
        <v>28</v>
      </c>
      <c r="L232" s="50"/>
      <c r="M232" s="38" t="s">
        <v>997</v>
      </c>
      <c r="N232" s="37" t="s">
        <v>52</v>
      </c>
      <c r="O232" s="38" t="s">
        <v>52</v>
      </c>
      <c r="P232" s="5"/>
      <c r="Q232" s="12"/>
    </row>
    <row r="233" spans="1:107" s="13" customFormat="1" ht="76.5">
      <c r="A233" s="3" t="s">
        <v>998</v>
      </c>
      <c r="B233" s="28" t="s">
        <v>976</v>
      </c>
      <c r="C233" s="6" t="s">
        <v>999</v>
      </c>
      <c r="D233" s="28" t="s">
        <v>984</v>
      </c>
      <c r="E233" s="2" t="s">
        <v>1000</v>
      </c>
      <c r="F233" s="2" t="s">
        <v>1001</v>
      </c>
      <c r="G233" s="2" t="s">
        <v>1002</v>
      </c>
      <c r="H233" s="7" t="s">
        <v>35</v>
      </c>
      <c r="I233" s="1" t="s">
        <v>255</v>
      </c>
      <c r="J233" s="59">
        <v>3712.61</v>
      </c>
      <c r="K233" s="48" t="s">
        <v>28</v>
      </c>
      <c r="L233" s="50"/>
      <c r="M233" s="37" t="s">
        <v>1003</v>
      </c>
      <c r="N233" s="37" t="s">
        <v>52</v>
      </c>
      <c r="O233" s="38" t="s">
        <v>52</v>
      </c>
      <c r="P233" s="5"/>
      <c r="Q233" s="12"/>
    </row>
    <row r="234" spans="1:107" s="13" customFormat="1" ht="38.25">
      <c r="A234" s="3" t="s">
        <v>1004</v>
      </c>
      <c r="B234" s="28" t="s">
        <v>976</v>
      </c>
      <c r="C234" s="6" t="s">
        <v>1005</v>
      </c>
      <c r="D234" s="28" t="s">
        <v>984</v>
      </c>
      <c r="E234" s="6" t="s">
        <v>1006</v>
      </c>
      <c r="F234" s="2" t="s">
        <v>1007</v>
      </c>
      <c r="G234" s="2" t="s">
        <v>1008</v>
      </c>
      <c r="H234" s="7" t="s">
        <v>35</v>
      </c>
      <c r="I234" s="1" t="s">
        <v>255</v>
      </c>
      <c r="J234" s="59">
        <v>226320.59</v>
      </c>
      <c r="K234" s="48" t="s">
        <v>28</v>
      </c>
      <c r="L234" s="50"/>
      <c r="M234" s="38" t="s">
        <v>1009</v>
      </c>
      <c r="N234" s="37" t="s">
        <v>52</v>
      </c>
      <c r="O234" s="38" t="s">
        <v>52</v>
      </c>
      <c r="P234" s="5"/>
      <c r="Q234" s="12"/>
    </row>
    <row r="235" spans="1:107" s="13" customFormat="1" ht="63.75">
      <c r="A235" s="3" t="s">
        <v>1010</v>
      </c>
      <c r="B235" s="28" t="s">
        <v>976</v>
      </c>
      <c r="C235" s="6" t="s">
        <v>1011</v>
      </c>
      <c r="D235" s="28" t="s">
        <v>984</v>
      </c>
      <c r="E235" s="2" t="s">
        <v>1012</v>
      </c>
      <c r="F235" s="2" t="s">
        <v>1013</v>
      </c>
      <c r="G235" s="2" t="s">
        <v>1014</v>
      </c>
      <c r="H235" s="7" t="s">
        <v>35</v>
      </c>
      <c r="I235" s="1" t="s">
        <v>255</v>
      </c>
      <c r="J235" s="59">
        <v>17032.7</v>
      </c>
      <c r="K235" s="48" t="s">
        <v>28</v>
      </c>
      <c r="L235" s="50"/>
      <c r="M235" s="38" t="s">
        <v>1009</v>
      </c>
      <c r="N235" s="37" t="s">
        <v>52</v>
      </c>
      <c r="O235" s="38" t="s">
        <v>52</v>
      </c>
      <c r="P235" s="5"/>
      <c r="Q235" s="12"/>
    </row>
    <row r="236" spans="1:107" s="13" customFormat="1" ht="63.75">
      <c r="A236" s="3" t="s">
        <v>1015</v>
      </c>
      <c r="B236" s="28" t="s">
        <v>976</v>
      </c>
      <c r="C236" s="6" t="s">
        <v>1016</v>
      </c>
      <c r="D236" s="28" t="s">
        <v>984</v>
      </c>
      <c r="E236" s="6" t="s">
        <v>1017</v>
      </c>
      <c r="F236" s="6" t="s">
        <v>1018</v>
      </c>
      <c r="G236" s="6" t="s">
        <v>1019</v>
      </c>
      <c r="H236" s="3" t="s">
        <v>35</v>
      </c>
      <c r="I236" s="1" t="s">
        <v>255</v>
      </c>
      <c r="J236" s="59">
        <v>6112087.8099999996</v>
      </c>
      <c r="K236" s="48" t="s">
        <v>28</v>
      </c>
      <c r="L236" s="50"/>
      <c r="M236" s="38" t="s">
        <v>997</v>
      </c>
      <c r="N236" s="37" t="s">
        <v>52</v>
      </c>
      <c r="O236" s="38" t="s">
        <v>52</v>
      </c>
      <c r="P236" s="5"/>
      <c r="Q236" s="12"/>
    </row>
    <row r="237" spans="1:107" s="13" customFormat="1" ht="89.25">
      <c r="A237" s="3" t="s">
        <v>1020</v>
      </c>
      <c r="B237" s="28" t="s">
        <v>976</v>
      </c>
      <c r="C237" s="6" t="s">
        <v>1021</v>
      </c>
      <c r="D237" s="28" t="s">
        <v>984</v>
      </c>
      <c r="E237" s="6" t="s">
        <v>1022</v>
      </c>
      <c r="F237" s="6" t="s">
        <v>1023</v>
      </c>
      <c r="G237" s="6" t="s">
        <v>1024</v>
      </c>
      <c r="H237" s="3" t="s">
        <v>35</v>
      </c>
      <c r="I237" s="1" t="s">
        <v>255</v>
      </c>
      <c r="J237" s="59">
        <v>1674710.57</v>
      </c>
      <c r="K237" s="48" t="s">
        <v>28</v>
      </c>
      <c r="L237" s="50"/>
      <c r="M237" s="37" t="s">
        <v>1003</v>
      </c>
      <c r="N237" s="37" t="s">
        <v>52</v>
      </c>
      <c r="O237" s="38" t="s">
        <v>52</v>
      </c>
      <c r="P237" s="5"/>
      <c r="Q237" s="12"/>
    </row>
    <row r="238" spans="1:107" s="14" customFormat="1" ht="51">
      <c r="A238" s="3" t="s">
        <v>1025</v>
      </c>
      <c r="B238" s="28" t="s">
        <v>976</v>
      </c>
      <c r="C238" s="6" t="s">
        <v>1026</v>
      </c>
      <c r="D238" s="28" t="s">
        <v>984</v>
      </c>
      <c r="E238" s="6" t="s">
        <v>1027</v>
      </c>
      <c r="F238" s="6" t="s">
        <v>1028</v>
      </c>
      <c r="G238" s="6" t="s">
        <v>1029</v>
      </c>
      <c r="H238" s="7" t="s">
        <v>35</v>
      </c>
      <c r="I238" s="1" t="s">
        <v>255</v>
      </c>
      <c r="J238" s="59">
        <v>1112898.48</v>
      </c>
      <c r="K238" s="48" t="s">
        <v>28</v>
      </c>
      <c r="L238" s="50"/>
      <c r="M238" s="38" t="s">
        <v>1030</v>
      </c>
      <c r="N238" s="37" t="s">
        <v>52</v>
      </c>
      <c r="O238" s="38" t="s">
        <v>52</v>
      </c>
      <c r="P238" s="5"/>
      <c r="Q238" s="12"/>
      <c r="R238" s="13"/>
      <c r="S238" s="13"/>
      <c r="T238" s="13"/>
      <c r="U238" s="13"/>
      <c r="V238" s="13"/>
      <c r="W238" s="13"/>
      <c r="X238" s="13"/>
      <c r="Y238" s="13"/>
      <c r="Z238" s="13"/>
      <c r="AA238" s="13"/>
      <c r="AB238" s="13"/>
      <c r="AC238" s="13"/>
      <c r="AD238" s="13"/>
      <c r="AE238" s="13"/>
      <c r="AF238" s="13"/>
      <c r="AG238" s="13"/>
      <c r="AH238" s="13"/>
      <c r="AI238" s="13"/>
      <c r="AJ238" s="13"/>
      <c r="AK238" s="13"/>
      <c r="AL238" s="13"/>
      <c r="AM238" s="13"/>
      <c r="AN238" s="13"/>
      <c r="AO238" s="13"/>
      <c r="AP238" s="13"/>
      <c r="AQ238" s="13"/>
      <c r="AR238" s="13"/>
      <c r="AS238" s="13"/>
      <c r="AT238" s="13"/>
      <c r="AU238" s="13"/>
      <c r="AV238" s="13"/>
      <c r="AW238" s="13"/>
      <c r="AX238" s="13"/>
      <c r="AY238" s="13"/>
      <c r="AZ238" s="13"/>
      <c r="BA238" s="13"/>
      <c r="BB238" s="13"/>
      <c r="BC238" s="13"/>
      <c r="BD238" s="13"/>
      <c r="BE238" s="13"/>
      <c r="BF238" s="13"/>
      <c r="BG238" s="13"/>
      <c r="BH238" s="13"/>
      <c r="BI238" s="13"/>
      <c r="BJ238" s="13"/>
      <c r="BK238" s="13"/>
      <c r="BL238" s="13"/>
      <c r="BM238" s="13"/>
      <c r="BN238" s="13"/>
      <c r="BO238" s="13"/>
      <c r="BP238" s="13"/>
      <c r="BQ238" s="13"/>
      <c r="BR238" s="13"/>
      <c r="BS238" s="13"/>
      <c r="BT238" s="13"/>
      <c r="BU238" s="13"/>
      <c r="BV238" s="13"/>
      <c r="BW238" s="13"/>
      <c r="BX238" s="13"/>
      <c r="BY238" s="13"/>
      <c r="BZ238" s="13"/>
      <c r="CA238" s="13"/>
      <c r="CB238" s="13"/>
      <c r="CC238" s="13"/>
      <c r="CD238" s="13"/>
      <c r="CE238" s="13"/>
      <c r="CF238" s="13"/>
      <c r="CG238" s="13"/>
      <c r="CH238" s="13"/>
      <c r="CI238" s="13"/>
      <c r="CJ238" s="13"/>
      <c r="CK238" s="13"/>
      <c r="CL238" s="13"/>
      <c r="CM238" s="13"/>
      <c r="CN238" s="13"/>
      <c r="CO238" s="13"/>
      <c r="CP238" s="13"/>
      <c r="CQ238" s="13"/>
      <c r="CR238" s="13"/>
      <c r="CS238" s="13"/>
      <c r="CT238" s="13"/>
      <c r="CU238" s="13"/>
      <c r="CV238" s="13"/>
      <c r="CW238" s="13"/>
      <c r="CX238" s="13"/>
      <c r="CY238" s="13"/>
      <c r="CZ238" s="13"/>
      <c r="DA238" s="13"/>
      <c r="DB238" s="13"/>
      <c r="DC238" s="13"/>
    </row>
    <row r="239" spans="1:107" s="13" customFormat="1" ht="89.25">
      <c r="A239" s="3" t="s">
        <v>1031</v>
      </c>
      <c r="B239" s="28" t="s">
        <v>976</v>
      </c>
      <c r="C239" s="6" t="s">
        <v>1032</v>
      </c>
      <c r="D239" s="28" t="s">
        <v>984</v>
      </c>
      <c r="E239" s="6" t="s">
        <v>1033</v>
      </c>
      <c r="F239" s="6" t="s">
        <v>1034</v>
      </c>
      <c r="G239" s="6" t="s">
        <v>1035</v>
      </c>
      <c r="H239" s="3" t="s">
        <v>35</v>
      </c>
      <c r="I239" s="1" t="s">
        <v>255</v>
      </c>
      <c r="J239" s="59">
        <v>301520.86</v>
      </c>
      <c r="K239" s="48" t="s">
        <v>28</v>
      </c>
      <c r="L239" s="50"/>
      <c r="M239" s="38" t="s">
        <v>1030</v>
      </c>
      <c r="N239" s="37" t="s">
        <v>52</v>
      </c>
      <c r="O239" s="38" t="s">
        <v>52</v>
      </c>
      <c r="P239" s="5"/>
      <c r="Q239" s="12"/>
    </row>
    <row r="240" spans="1:107" s="13" customFormat="1" ht="38.25">
      <c r="A240" s="3" t="s">
        <v>1036</v>
      </c>
      <c r="B240" s="28" t="s">
        <v>976</v>
      </c>
      <c r="C240" s="2" t="s">
        <v>1037</v>
      </c>
      <c r="D240" s="28" t="s">
        <v>984</v>
      </c>
      <c r="E240" s="2" t="s">
        <v>1038</v>
      </c>
      <c r="F240" s="2" t="s">
        <v>1039</v>
      </c>
      <c r="G240" s="2" t="s">
        <v>1040</v>
      </c>
      <c r="H240" s="3" t="s">
        <v>35</v>
      </c>
      <c r="I240" s="1" t="s">
        <v>255</v>
      </c>
      <c r="J240" s="48">
        <v>0.01</v>
      </c>
      <c r="K240" s="48" t="s">
        <v>28</v>
      </c>
      <c r="L240" s="50" t="s">
        <v>1041</v>
      </c>
      <c r="M240" s="37"/>
      <c r="N240" s="37" t="s">
        <v>52</v>
      </c>
      <c r="O240" s="38" t="s">
        <v>52</v>
      </c>
      <c r="P240" s="5"/>
      <c r="Q240" s="12"/>
    </row>
    <row r="241" spans="1:107" s="13" customFormat="1" ht="38.25">
      <c r="A241" s="3" t="s">
        <v>1042</v>
      </c>
      <c r="B241" s="28" t="s">
        <v>976</v>
      </c>
      <c r="C241" s="2" t="s">
        <v>1037</v>
      </c>
      <c r="D241" s="28" t="s">
        <v>984</v>
      </c>
      <c r="E241" s="2" t="s">
        <v>1043</v>
      </c>
      <c r="F241" s="2" t="s">
        <v>1044</v>
      </c>
      <c r="G241" s="2" t="s">
        <v>1045</v>
      </c>
      <c r="H241" s="3" t="s">
        <v>35</v>
      </c>
      <c r="I241" s="1" t="s">
        <v>255</v>
      </c>
      <c r="J241" s="48">
        <v>0.01</v>
      </c>
      <c r="K241" s="48" t="s">
        <v>28</v>
      </c>
      <c r="L241" s="50" t="s">
        <v>1041</v>
      </c>
      <c r="M241" s="37"/>
      <c r="N241" s="37" t="s">
        <v>52</v>
      </c>
      <c r="O241" s="38" t="s">
        <v>52</v>
      </c>
      <c r="P241" s="5"/>
      <c r="Q241" s="12"/>
    </row>
    <row r="242" spans="1:107" s="13" customFormat="1" ht="38.25">
      <c r="A242" s="3" t="s">
        <v>1046</v>
      </c>
      <c r="B242" s="28" t="s">
        <v>976</v>
      </c>
      <c r="C242" s="2" t="s">
        <v>1047</v>
      </c>
      <c r="D242" s="28" t="s">
        <v>984</v>
      </c>
      <c r="E242" s="2" t="s">
        <v>1048</v>
      </c>
      <c r="F242" s="2" t="s">
        <v>1049</v>
      </c>
      <c r="G242" s="2" t="s">
        <v>1050</v>
      </c>
      <c r="H242" s="3" t="s">
        <v>35</v>
      </c>
      <c r="I242" s="1" t="s">
        <v>255</v>
      </c>
      <c r="J242" s="59">
        <v>28162.69</v>
      </c>
      <c r="K242" s="48" t="s">
        <v>28</v>
      </c>
      <c r="L242" s="50"/>
      <c r="M242" s="38" t="s">
        <v>997</v>
      </c>
      <c r="N242" s="37" t="s">
        <v>52</v>
      </c>
      <c r="O242" s="38" t="s">
        <v>52</v>
      </c>
      <c r="P242" s="5"/>
      <c r="Q242" s="12"/>
    </row>
    <row r="243" spans="1:107" s="14" customFormat="1" ht="89.25">
      <c r="A243" s="3" t="s">
        <v>1051</v>
      </c>
      <c r="B243" s="28" t="s">
        <v>976</v>
      </c>
      <c r="C243" s="2" t="s">
        <v>1052</v>
      </c>
      <c r="D243" s="28" t="s">
        <v>984</v>
      </c>
      <c r="E243" s="6" t="s">
        <v>1053</v>
      </c>
      <c r="F243" s="2" t="s">
        <v>1054</v>
      </c>
      <c r="G243" s="2" t="s">
        <v>1055</v>
      </c>
      <c r="H243" s="3" t="s">
        <v>35</v>
      </c>
      <c r="I243" s="1" t="s">
        <v>255</v>
      </c>
      <c r="J243" s="48">
        <v>0.01</v>
      </c>
      <c r="K243" s="48" t="s">
        <v>28</v>
      </c>
      <c r="L243" s="50" t="s">
        <v>1041</v>
      </c>
      <c r="M243" s="37" t="s">
        <v>1003</v>
      </c>
      <c r="N243" s="37" t="s">
        <v>52</v>
      </c>
      <c r="O243" s="38" t="s">
        <v>52</v>
      </c>
      <c r="P243" s="5"/>
      <c r="Q243" s="12"/>
      <c r="R243" s="13"/>
      <c r="S243" s="13"/>
      <c r="T243" s="13"/>
      <c r="U243" s="13"/>
      <c r="V243" s="13"/>
      <c r="W243" s="13"/>
      <c r="X243" s="13"/>
      <c r="Y243" s="13"/>
      <c r="Z243" s="13"/>
      <c r="AA243" s="13"/>
      <c r="AB243" s="13"/>
      <c r="AC243" s="13"/>
      <c r="AD243" s="13"/>
      <c r="AE243" s="13"/>
      <c r="AF243" s="13"/>
      <c r="AG243" s="13"/>
      <c r="AH243" s="13"/>
      <c r="AI243" s="13"/>
      <c r="AJ243" s="13"/>
      <c r="AK243" s="13"/>
      <c r="AL243" s="13"/>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3"/>
      <c r="BR243" s="13"/>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3"/>
      <c r="CZ243" s="13"/>
      <c r="DA243" s="13"/>
      <c r="DB243" s="13"/>
      <c r="DC243" s="13"/>
    </row>
    <row r="244" spans="1:107" s="14" customFormat="1" ht="63.75">
      <c r="A244" s="3" t="s">
        <v>1056</v>
      </c>
      <c r="B244" s="28" t="s">
        <v>976</v>
      </c>
      <c r="C244" s="2" t="s">
        <v>1057</v>
      </c>
      <c r="D244" s="28" t="s">
        <v>984</v>
      </c>
      <c r="E244" s="2" t="s">
        <v>1058</v>
      </c>
      <c r="F244" s="2" t="s">
        <v>1059</v>
      </c>
      <c r="G244" s="2" t="s">
        <v>1060</v>
      </c>
      <c r="H244" s="3" t="s">
        <v>35</v>
      </c>
      <c r="I244" s="1" t="s">
        <v>255</v>
      </c>
      <c r="J244" s="59">
        <v>11570</v>
      </c>
      <c r="K244" s="48" t="s">
        <v>28</v>
      </c>
      <c r="L244" s="50"/>
      <c r="M244" s="38" t="s">
        <v>1030</v>
      </c>
      <c r="N244" s="37" t="s">
        <v>52</v>
      </c>
      <c r="O244" s="38" t="s">
        <v>52</v>
      </c>
      <c r="P244" s="5"/>
      <c r="Q244" s="12"/>
      <c r="R244" s="13"/>
      <c r="S244" s="13"/>
      <c r="T244" s="13"/>
      <c r="U244" s="13"/>
      <c r="V244" s="13"/>
      <c r="W244" s="13"/>
      <c r="X244" s="13"/>
      <c r="Y244" s="13"/>
      <c r="Z244" s="13"/>
      <c r="AA244" s="13"/>
      <c r="AB244" s="13"/>
      <c r="AC244" s="13"/>
      <c r="AD244" s="13"/>
      <c r="AE244" s="13"/>
      <c r="AF244" s="13"/>
      <c r="AG244" s="13"/>
      <c r="AH244" s="13"/>
      <c r="AI244" s="13"/>
      <c r="AJ244" s="13"/>
      <c r="AK244" s="13"/>
      <c r="AL244" s="13"/>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3"/>
      <c r="BR244" s="13"/>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3"/>
      <c r="CZ244" s="13"/>
      <c r="DA244" s="13"/>
      <c r="DB244" s="13"/>
      <c r="DC244" s="13"/>
    </row>
    <row r="245" spans="1:107" s="13" customFormat="1" ht="89.25">
      <c r="A245" s="3" t="s">
        <v>1061</v>
      </c>
      <c r="B245" s="28" t="s">
        <v>976</v>
      </c>
      <c r="C245" s="2" t="s">
        <v>1057</v>
      </c>
      <c r="D245" s="28" t="s">
        <v>984</v>
      </c>
      <c r="E245" s="2" t="s">
        <v>1062</v>
      </c>
      <c r="F245" s="2" t="s">
        <v>1063</v>
      </c>
      <c r="G245" s="2" t="s">
        <v>1064</v>
      </c>
      <c r="H245" s="3" t="s">
        <v>35</v>
      </c>
      <c r="I245" s="1" t="s">
        <v>255</v>
      </c>
      <c r="J245" s="48">
        <v>0.01</v>
      </c>
      <c r="K245" s="48" t="s">
        <v>28</v>
      </c>
      <c r="L245" s="50" t="s">
        <v>1041</v>
      </c>
      <c r="M245" s="38" t="s">
        <v>1030</v>
      </c>
      <c r="N245" s="37" t="s">
        <v>52</v>
      </c>
      <c r="O245" s="38" t="s">
        <v>52</v>
      </c>
      <c r="P245" s="5"/>
      <c r="Q245" s="12"/>
    </row>
    <row r="246" spans="1:107" s="13" customFormat="1" ht="76.5">
      <c r="A246" s="3" t="s">
        <v>1065</v>
      </c>
      <c r="B246" s="28" t="s">
        <v>976</v>
      </c>
      <c r="C246" s="2" t="s">
        <v>1066</v>
      </c>
      <c r="D246" s="28" t="s">
        <v>984</v>
      </c>
      <c r="E246" s="6" t="s">
        <v>1067</v>
      </c>
      <c r="F246" s="6" t="s">
        <v>1068</v>
      </c>
      <c r="G246" s="6" t="s">
        <v>1069</v>
      </c>
      <c r="H246" s="3" t="s">
        <v>35</v>
      </c>
      <c r="I246" s="1" t="s">
        <v>255</v>
      </c>
      <c r="J246" s="48">
        <v>0.01</v>
      </c>
      <c r="K246" s="48" t="s">
        <v>28</v>
      </c>
      <c r="L246" s="50" t="s">
        <v>1041</v>
      </c>
      <c r="M246" s="38" t="s">
        <v>1030</v>
      </c>
      <c r="N246" s="37" t="s">
        <v>52</v>
      </c>
      <c r="O246" s="38" t="s">
        <v>52</v>
      </c>
      <c r="P246" s="5"/>
      <c r="Q246" s="12"/>
    </row>
    <row r="247" spans="1:107" s="14" customFormat="1" ht="63.75">
      <c r="A247" s="3" t="s">
        <v>1070</v>
      </c>
      <c r="B247" s="28" t="s">
        <v>976</v>
      </c>
      <c r="C247" s="2" t="s">
        <v>1066</v>
      </c>
      <c r="D247" s="28" t="s">
        <v>984</v>
      </c>
      <c r="E247" s="6" t="s">
        <v>1071</v>
      </c>
      <c r="F247" s="6" t="s">
        <v>1072</v>
      </c>
      <c r="G247" s="6" t="s">
        <v>1073</v>
      </c>
      <c r="H247" s="3" t="s">
        <v>35</v>
      </c>
      <c r="I247" s="1" t="s">
        <v>255</v>
      </c>
      <c r="J247" s="59">
        <v>0.01</v>
      </c>
      <c r="K247" s="48" t="s">
        <v>28</v>
      </c>
      <c r="L247" s="50" t="s">
        <v>1041</v>
      </c>
      <c r="M247" s="38" t="s">
        <v>1030</v>
      </c>
      <c r="N247" s="37" t="s">
        <v>52</v>
      </c>
      <c r="O247" s="38" t="s">
        <v>52</v>
      </c>
      <c r="P247" s="5"/>
      <c r="Q247" s="12"/>
      <c r="R247" s="13"/>
      <c r="S247" s="13"/>
      <c r="T247" s="13"/>
      <c r="U247" s="13"/>
      <c r="V247" s="13"/>
      <c r="W247" s="13"/>
      <c r="X247" s="13"/>
      <c r="Y247" s="13"/>
      <c r="Z247" s="13"/>
      <c r="AA247" s="13"/>
      <c r="AB247" s="13"/>
      <c r="AC247" s="13"/>
      <c r="AD247" s="13"/>
      <c r="AE247" s="13"/>
      <c r="AF247" s="13"/>
      <c r="AG247" s="13"/>
      <c r="AH247" s="13"/>
      <c r="AI247" s="13"/>
      <c r="AJ247" s="13"/>
      <c r="AK247" s="13"/>
      <c r="AL247" s="13"/>
      <c r="AM247" s="13"/>
      <c r="AN247" s="13"/>
      <c r="AO247" s="13"/>
      <c r="AP247" s="13"/>
      <c r="AQ247" s="13"/>
      <c r="AR247" s="13"/>
      <c r="AS247" s="13"/>
      <c r="AT247" s="13"/>
      <c r="AU247" s="13"/>
      <c r="AV247" s="13"/>
      <c r="AW247" s="13"/>
      <c r="AX247" s="13"/>
      <c r="AY247" s="13"/>
      <c r="AZ247" s="13"/>
      <c r="BA247" s="13"/>
      <c r="BB247" s="13"/>
      <c r="BC247" s="13"/>
      <c r="BD247" s="13"/>
      <c r="BE247" s="13"/>
      <c r="BF247" s="13"/>
      <c r="BG247" s="13"/>
      <c r="BH247" s="13"/>
      <c r="BI247" s="13"/>
      <c r="BJ247" s="13"/>
      <c r="BK247" s="13"/>
      <c r="BL247" s="13"/>
      <c r="BM247" s="13"/>
      <c r="BN247" s="13"/>
      <c r="BO247" s="13"/>
      <c r="BP247" s="13"/>
      <c r="BQ247" s="13"/>
      <c r="BR247" s="13"/>
      <c r="BS247" s="13"/>
      <c r="BT247" s="13"/>
      <c r="BU247" s="13"/>
      <c r="BV247" s="13"/>
      <c r="BW247" s="13"/>
      <c r="BX247" s="13"/>
      <c r="BY247" s="13"/>
      <c r="BZ247" s="13"/>
      <c r="CA247" s="13"/>
      <c r="CB247" s="13"/>
      <c r="CC247" s="13"/>
      <c r="CD247" s="13"/>
      <c r="CE247" s="13"/>
      <c r="CF247" s="13"/>
      <c r="CG247" s="13"/>
      <c r="CH247" s="13"/>
      <c r="CI247" s="13"/>
      <c r="CJ247" s="13"/>
      <c r="CK247" s="13"/>
      <c r="CL247" s="13"/>
      <c r="CM247" s="13"/>
      <c r="CN247" s="13"/>
      <c r="CO247" s="13"/>
      <c r="CP247" s="13"/>
      <c r="CQ247" s="13"/>
      <c r="CR247" s="13"/>
      <c r="CS247" s="13"/>
      <c r="CT247" s="13"/>
      <c r="CU247" s="13"/>
      <c r="CV247" s="13"/>
      <c r="CW247" s="13"/>
      <c r="CX247" s="13"/>
      <c r="CY247" s="13"/>
      <c r="CZ247" s="13"/>
      <c r="DA247" s="13"/>
      <c r="DB247" s="13"/>
      <c r="DC247" s="13"/>
    </row>
    <row r="248" spans="1:107" s="14" customFormat="1" ht="89.25">
      <c r="A248" s="3" t="s">
        <v>1074</v>
      </c>
      <c r="B248" s="28" t="s">
        <v>976</v>
      </c>
      <c r="C248" s="2" t="s">
        <v>1066</v>
      </c>
      <c r="D248" s="28" t="s">
        <v>984</v>
      </c>
      <c r="E248" s="6" t="s">
        <v>1075</v>
      </c>
      <c r="F248" s="6" t="s">
        <v>1076</v>
      </c>
      <c r="G248" s="6" t="s">
        <v>1077</v>
      </c>
      <c r="H248" s="7" t="s">
        <v>35</v>
      </c>
      <c r="I248" s="1" t="s">
        <v>255</v>
      </c>
      <c r="J248" s="59">
        <v>73382</v>
      </c>
      <c r="K248" s="48" t="s">
        <v>28</v>
      </c>
      <c r="L248" s="50"/>
      <c r="M248" s="38" t="s">
        <v>1030</v>
      </c>
      <c r="N248" s="37" t="s">
        <v>52</v>
      </c>
      <c r="O248" s="38" t="s">
        <v>52</v>
      </c>
      <c r="P248" s="5"/>
      <c r="Q248" s="12"/>
      <c r="R248" s="13"/>
      <c r="S248" s="13"/>
      <c r="T248" s="13"/>
      <c r="U248" s="13"/>
      <c r="V248" s="13"/>
      <c r="W248" s="13"/>
      <c r="X248" s="13"/>
      <c r="Y248" s="13"/>
      <c r="Z248" s="13"/>
      <c r="AA248" s="13"/>
      <c r="AB248" s="13"/>
      <c r="AC248" s="13"/>
      <c r="AD248" s="13"/>
      <c r="AE248" s="13"/>
      <c r="AF248" s="13"/>
      <c r="AG248" s="13"/>
      <c r="AH248" s="13"/>
      <c r="AI248" s="13"/>
      <c r="AJ248" s="13"/>
      <c r="AK248" s="13"/>
      <c r="AL248" s="13"/>
      <c r="AM248" s="13"/>
      <c r="AN248" s="13"/>
      <c r="AO248" s="13"/>
      <c r="AP248" s="13"/>
      <c r="AQ248" s="13"/>
      <c r="AR248" s="13"/>
      <c r="AS248" s="13"/>
      <c r="AT248" s="13"/>
      <c r="AU248" s="13"/>
      <c r="AV248" s="13"/>
      <c r="AW248" s="13"/>
      <c r="AX248" s="13"/>
      <c r="AY248" s="13"/>
      <c r="AZ248" s="13"/>
      <c r="BA248" s="13"/>
      <c r="BB248" s="13"/>
      <c r="BC248" s="13"/>
      <c r="BD248" s="13"/>
      <c r="BE248" s="13"/>
      <c r="BF248" s="13"/>
      <c r="BG248" s="13"/>
      <c r="BH248" s="13"/>
      <c r="BI248" s="13"/>
      <c r="BJ248" s="13"/>
      <c r="BK248" s="13"/>
      <c r="BL248" s="13"/>
      <c r="BM248" s="13"/>
      <c r="BN248" s="13"/>
      <c r="BO248" s="13"/>
      <c r="BP248" s="13"/>
      <c r="BQ248" s="13"/>
      <c r="BR248" s="13"/>
      <c r="BS248" s="13"/>
      <c r="BT248" s="13"/>
      <c r="BU248" s="13"/>
      <c r="BV248" s="13"/>
      <c r="BW248" s="13"/>
      <c r="BX248" s="13"/>
      <c r="BY248" s="13"/>
      <c r="BZ248" s="13"/>
      <c r="CA248" s="13"/>
      <c r="CB248" s="13"/>
      <c r="CC248" s="13"/>
      <c r="CD248" s="13"/>
      <c r="CE248" s="13"/>
      <c r="CF248" s="13"/>
      <c r="CG248" s="13"/>
      <c r="CH248" s="13"/>
      <c r="CI248" s="13"/>
      <c r="CJ248" s="13"/>
      <c r="CK248" s="13"/>
      <c r="CL248" s="13"/>
      <c r="CM248" s="13"/>
      <c r="CN248" s="13"/>
      <c r="CO248" s="13"/>
      <c r="CP248" s="13"/>
      <c r="CQ248" s="13"/>
      <c r="CR248" s="13"/>
      <c r="CS248" s="13"/>
      <c r="CT248" s="13"/>
      <c r="CU248" s="13"/>
      <c r="CV248" s="13"/>
      <c r="CW248" s="13"/>
      <c r="CX248" s="13"/>
      <c r="CY248" s="13"/>
      <c r="CZ248" s="13"/>
      <c r="DA248" s="13"/>
      <c r="DB248" s="13"/>
      <c r="DC248" s="13"/>
    </row>
    <row r="249" spans="1:107" s="13" customFormat="1" ht="51">
      <c r="A249" s="3" t="s">
        <v>1078</v>
      </c>
      <c r="B249" s="28" t="s">
        <v>976</v>
      </c>
      <c r="C249" s="2" t="s">
        <v>1066</v>
      </c>
      <c r="D249" s="28" t="s">
        <v>984</v>
      </c>
      <c r="E249" s="2" t="s">
        <v>1079</v>
      </c>
      <c r="F249" s="2" t="s">
        <v>1080</v>
      </c>
      <c r="G249" s="6" t="s">
        <v>1081</v>
      </c>
      <c r="H249" s="3" t="s">
        <v>35</v>
      </c>
      <c r="I249" s="1" t="s">
        <v>255</v>
      </c>
      <c r="J249" s="48">
        <v>0.01</v>
      </c>
      <c r="K249" s="48" t="s">
        <v>28</v>
      </c>
      <c r="L249" s="50" t="s">
        <v>1041</v>
      </c>
      <c r="M249" s="38" t="s">
        <v>1030</v>
      </c>
      <c r="N249" s="37" t="s">
        <v>52</v>
      </c>
      <c r="O249" s="38" t="s">
        <v>52</v>
      </c>
      <c r="P249" s="5"/>
      <c r="Q249" s="12"/>
    </row>
    <row r="250" spans="1:107" s="14" customFormat="1" ht="63.75">
      <c r="A250" s="3" t="s">
        <v>1082</v>
      </c>
      <c r="B250" s="28" t="s">
        <v>976</v>
      </c>
      <c r="C250" s="2" t="s">
        <v>1066</v>
      </c>
      <c r="D250" s="28" t="s">
        <v>984</v>
      </c>
      <c r="E250" s="6" t="s">
        <v>1083</v>
      </c>
      <c r="F250" s="6" t="s">
        <v>1084</v>
      </c>
      <c r="G250" s="6" t="s">
        <v>1085</v>
      </c>
      <c r="H250" s="7" t="s">
        <v>35</v>
      </c>
      <c r="I250" s="1" t="s">
        <v>255</v>
      </c>
      <c r="J250" s="59">
        <v>117677.65</v>
      </c>
      <c r="K250" s="48" t="s">
        <v>28</v>
      </c>
      <c r="L250" s="50"/>
      <c r="M250" s="38" t="s">
        <v>1030</v>
      </c>
      <c r="N250" s="37" t="s">
        <v>52</v>
      </c>
      <c r="O250" s="38" t="s">
        <v>52</v>
      </c>
      <c r="P250" s="5"/>
      <c r="Q250" s="12"/>
      <c r="R250" s="13"/>
      <c r="S250" s="13"/>
      <c r="T250" s="13"/>
      <c r="U250" s="13"/>
      <c r="V250" s="13"/>
      <c r="W250" s="13"/>
      <c r="X250" s="13"/>
      <c r="Y250" s="13"/>
      <c r="Z250" s="13"/>
      <c r="AA250" s="13"/>
      <c r="AB250" s="13"/>
      <c r="AC250" s="13"/>
      <c r="AD250" s="13"/>
      <c r="AE250" s="13"/>
      <c r="AF250" s="13"/>
      <c r="AG250" s="13"/>
      <c r="AH250" s="13"/>
      <c r="AI250" s="13"/>
      <c r="AJ250" s="13"/>
      <c r="AK250" s="13"/>
      <c r="AL250" s="13"/>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row>
    <row r="251" spans="1:107">
      <c r="F251" s="8"/>
      <c r="G251" s="8"/>
      <c r="H251" s="5"/>
      <c r="I251" s="5"/>
      <c r="O251" s="5"/>
    </row>
    <row r="252" spans="1:107">
      <c r="F252" s="8"/>
      <c r="G252" s="8"/>
      <c r="H252" s="5"/>
      <c r="I252" s="5"/>
      <c r="O252" s="5"/>
    </row>
    <row r="253" spans="1:107">
      <c r="F253" s="8"/>
      <c r="G253" s="8"/>
      <c r="H253" s="5"/>
      <c r="I253" s="5"/>
      <c r="O253" s="5"/>
    </row>
    <row r="254" spans="1:107">
      <c r="I254" s="5"/>
      <c r="O254" s="5"/>
    </row>
  </sheetData>
  <sheetProtection algorithmName="SHA-512" hashValue="WckW7kyWcRm2e/QsSQJl/WfssCRC7+dINgZSr6LAdjQtWKhnqk6Oebh6FdyoQlCpjDVK17RXagXemz4RQzsOog==" saltValue="k7O9LHtx0Wuwm+IQpVgrgA==" spinCount="100000" sheet="1" objects="1" scenarios="1" autoFilter="0"/>
  <autoFilter ref="A4:P250" xr:uid="{00000000-0009-0000-0000-000003000000}"/>
  <phoneticPr fontId="7" type="noConversion"/>
  <conditionalFormatting sqref="K5:K104 K106:K109 K111:K118 K120 K122:K126 K129:K130 K132:K154 K156:K159 K161:K171 K173:K179 K181:K182 K184:K250">
    <cfRule type="cellIs" dxfId="16" priority="17" operator="equal">
      <formula>"Dado Oficial"</formula>
    </cfRule>
  </conditionalFormatting>
  <conditionalFormatting sqref="K6">
    <cfRule type="cellIs" dxfId="15" priority="16" operator="equal">
      <formula>"Dado Oficial"</formula>
    </cfRule>
  </conditionalFormatting>
  <conditionalFormatting sqref="G2">
    <cfRule type="cellIs" dxfId="14" priority="13" operator="between">
      <formula>0.3</formula>
      <formula>0.99</formula>
    </cfRule>
    <cfRule type="cellIs" dxfId="13" priority="14" operator="lessThan">
      <formula>0.3</formula>
    </cfRule>
    <cfRule type="cellIs" dxfId="12" priority="15" operator="equal">
      <formula>1</formula>
    </cfRule>
  </conditionalFormatting>
  <conditionalFormatting sqref="K105">
    <cfRule type="cellIs" dxfId="11" priority="12" operator="equal">
      <formula>"Dado Oficial"</formula>
    </cfRule>
  </conditionalFormatting>
  <conditionalFormatting sqref="K110">
    <cfRule type="cellIs" dxfId="10" priority="11" operator="equal">
      <formula>"Dado Oficial"</formula>
    </cfRule>
  </conditionalFormatting>
  <conditionalFormatting sqref="K119">
    <cfRule type="cellIs" dxfId="9" priority="10" operator="equal">
      <formula>"Dado Oficial"</formula>
    </cfRule>
  </conditionalFormatting>
  <conditionalFormatting sqref="K121">
    <cfRule type="cellIs" dxfId="8" priority="9" operator="equal">
      <formula>"Dado Oficial"</formula>
    </cfRule>
  </conditionalFormatting>
  <conditionalFormatting sqref="K127">
    <cfRule type="cellIs" dxfId="7" priority="8" operator="equal">
      <formula>"Dado Oficial"</formula>
    </cfRule>
  </conditionalFormatting>
  <conditionalFormatting sqref="K128">
    <cfRule type="cellIs" dxfId="6" priority="7" operator="equal">
      <formula>"Dado Oficial"</formula>
    </cfRule>
  </conditionalFormatting>
  <conditionalFormatting sqref="K131">
    <cfRule type="cellIs" dxfId="5" priority="6" operator="equal">
      <formula>"Dado Oficial"</formula>
    </cfRule>
  </conditionalFormatting>
  <conditionalFormatting sqref="K155">
    <cfRule type="cellIs" dxfId="4" priority="5" operator="equal">
      <formula>"Dado Oficial"</formula>
    </cfRule>
  </conditionalFormatting>
  <conditionalFormatting sqref="K160">
    <cfRule type="cellIs" dxfId="3" priority="4" operator="equal">
      <formula>"Dado Oficial"</formula>
    </cfRule>
  </conditionalFormatting>
  <conditionalFormatting sqref="K172">
    <cfRule type="cellIs" dxfId="2" priority="3" operator="equal">
      <formula>"Dado Oficial"</formula>
    </cfRule>
  </conditionalFormatting>
  <conditionalFormatting sqref="K180">
    <cfRule type="cellIs" dxfId="1" priority="2" operator="equal">
      <formula>"Dado Oficial"</formula>
    </cfRule>
  </conditionalFormatting>
  <conditionalFormatting sqref="K183">
    <cfRule type="cellIs" dxfId="0" priority="1" operator="equal">
      <formula>"Dado Oficial"</formula>
    </cfRule>
  </conditionalFormatting>
  <dataValidations count="4">
    <dataValidation type="list" allowBlank="1" showInputMessage="1" showErrorMessage="1" sqref="I5:I250" xr:uid="{00000000-0002-0000-0300-000000000000}">
      <formula1>"Número Inteiro,Número com decimal"</formula1>
    </dataValidation>
    <dataValidation type="list" allowBlank="1" showInputMessage="1" showErrorMessage="1" sqref="K5:K250" xr:uid="{00000000-0002-0000-0300-000001000000}">
      <formula1>"Dado Oficial"</formula1>
    </dataValidation>
    <dataValidation type="decimal" allowBlank="1" showInputMessage="1" showErrorMessage="1" sqref="J217:J221 J58 J85 J135 J199:J201 J229:J250" xr:uid="{00000000-0002-0000-0300-000002000000}">
      <formula1>0.01</formula1>
      <formula2>999999999</formula2>
    </dataValidation>
    <dataValidation type="whole" allowBlank="1" showInputMessage="1" showErrorMessage="1" sqref="J5:J37 J39:J57 J59:J61 J63:J84 J86:J89 J91:J134 J136:J139 J141:J169 J171:J178 J180:J198 J202:J215 J222:J228" xr:uid="{00000000-0002-0000-0300-000003000000}">
      <formula1>0</formula1>
      <formula2>9999999999</formula2>
    </dataValidation>
  </dataValidations>
  <pageMargins left="0.511811024" right="0.511811024" top="0.78740157499999996" bottom="0.78740157499999996" header="0.31496062000000002" footer="0.31496062000000002"/>
  <pageSetup paperSize="9" scale="78"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4071376EBFF3454DB65C3229A8943DB8" ma:contentTypeVersion="5" ma:contentTypeDescription="Crie um novo documento." ma:contentTypeScope="" ma:versionID="e5654212c4f3fff3febc6ab06aafc77c">
  <xsd:schema xmlns:xsd="http://www.w3.org/2001/XMLSchema" xmlns:xs="http://www.w3.org/2001/XMLSchema" xmlns:p="http://schemas.microsoft.com/office/2006/metadata/properties" xmlns:ns2="2c8fd0d1-4e60-4837-8d24-73842e7e09a9" xmlns:ns3="efe4ac5c-002a-4759-86a5-6a7649e56728" targetNamespace="http://schemas.microsoft.com/office/2006/metadata/properties" ma:root="true" ma:fieldsID="069cb2a0d84b1f923c27010d4ab49e2b" ns2:_="" ns3:_="">
    <xsd:import namespace="2c8fd0d1-4e60-4837-8d24-73842e7e09a9"/>
    <xsd:import namespace="efe4ac5c-002a-4759-86a5-6a7649e56728"/>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Compartilhad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c8fd0d1-4e60-4837-8d24-73842e7e09a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Compartilhado" ma:index="12" nillable="true" ma:displayName="Compartilhado" ma:format="Dropdown" ma:list="UserInfo" ma:SharePointGroup="0" ma:internalName="Compartilhado">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efe4ac5c-002a-4759-86a5-6a7649e56728" elementFormDefault="qualified">
    <xsd:import namespace="http://schemas.microsoft.com/office/2006/documentManagement/types"/>
    <xsd:import namespace="http://schemas.microsoft.com/office/infopath/2007/PartnerControls"/>
    <xsd:element name="SharedWithUsers" ma:index="10" nillable="true" ma:displayName="Com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hes de Compartilhado Com"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Compartilhado xmlns="2c8fd0d1-4e60-4837-8d24-73842e7e09a9">
      <UserInfo>
        <DisplayName/>
        <AccountId xsi:nil="true"/>
        <AccountType/>
      </UserInfo>
    </Compartilhado>
  </documentManagement>
</p:properties>
</file>

<file path=customXml/itemProps1.xml><?xml version="1.0" encoding="utf-8"?>
<ds:datastoreItem xmlns:ds="http://schemas.openxmlformats.org/officeDocument/2006/customXml" ds:itemID="{32E62BD3-ADA2-4255-928F-7D889B257E3D}">
  <ds:schemaRefs>
    <ds:schemaRef ds:uri="http://schemas.microsoft.com/sharepoint/v3/contenttype/forms"/>
  </ds:schemaRefs>
</ds:datastoreItem>
</file>

<file path=customXml/itemProps2.xml><?xml version="1.0" encoding="utf-8"?>
<ds:datastoreItem xmlns:ds="http://schemas.openxmlformats.org/officeDocument/2006/customXml" ds:itemID="{7A9AD999-0F44-4ADA-AB98-03E2D39FA71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c8fd0d1-4e60-4837-8d24-73842e7e09a9"/>
    <ds:schemaRef ds:uri="efe4ac5c-002a-4759-86a5-6a7649e5672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009BF6A-B1BD-4BFE-8463-F38AFD517DD6}">
  <ds:schemaRefs>
    <ds:schemaRef ds:uri="http://schemas.openxmlformats.org/package/2006/metadata/core-properties"/>
    <ds:schemaRef ds:uri="2c8fd0d1-4e60-4837-8d24-73842e7e09a9"/>
    <ds:schemaRef ds:uri="efe4ac5c-002a-4759-86a5-6a7649e56728"/>
    <ds:schemaRef ds:uri="http://www.w3.org/XML/1998/namespace"/>
    <ds:schemaRef ds:uri="http://schemas.microsoft.com/office/2006/documentManagement/types"/>
    <ds:schemaRef ds:uri="http://schemas.microsoft.com/office/2006/metadata/properties"/>
    <ds:schemaRef ds:uri="http://purl.org/dc/elements/1.1/"/>
    <ds:schemaRef ds:uri="http://purl.org/dc/dcmitype/"/>
    <ds:schemaRef ds:uri="http://schemas.microsoft.com/office/infopath/2007/PartnerControl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Dados - Crea-PI 2021</vt:lpstr>
      <vt:lpstr>'Dados - Crea-PI 2021'!Area_de_impressao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PRICILA FERREIRA</dc:creator>
  <cp:keywords/>
  <dc:description/>
  <cp:lastModifiedBy>Alexsandra</cp:lastModifiedBy>
  <cp:revision/>
  <cp:lastPrinted>2022-04-28T12:07:58Z</cp:lastPrinted>
  <dcterms:created xsi:type="dcterms:W3CDTF">2021-06-02T17:06:30Z</dcterms:created>
  <dcterms:modified xsi:type="dcterms:W3CDTF">2026-04-08T14:45:30Z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0x0101004071376EBFF3454DB65C3229A8943DB8</vt:lpwstr>
  </property>
</Properties>
</file>